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690" windowWidth="10620" windowHeight="8250" tabRatio="810" activeTab="7"/>
  </bookViews>
  <sheets>
    <sheet name="Мат-тех база" sheetId="1" r:id="rId1"/>
    <sheet name="Состав преподавателей" sheetId="15" r:id="rId2"/>
    <sheet name="Контингент" sheetId="2" r:id="rId3"/>
    <sheet name="Структура" sheetId="4" r:id="rId4"/>
    <sheet name="Практика" sheetId="5" r:id="rId5"/>
    <sheet name="Воспитательная работа" sheetId="6" r:id="rId6"/>
    <sheet name="СоцПрофРабота" sheetId="7" r:id="rId7"/>
    <sheet name="Внебюджет" sheetId="9" r:id="rId8"/>
  </sheets>
  <definedNames>
    <definedName name="_xlnm.Print_Area" localSheetId="4">Практика!$A$1:$O$15</definedName>
  </definedNames>
  <calcPr calcId="124519"/>
</workbook>
</file>

<file path=xl/calcChain.xml><?xml version="1.0" encoding="utf-8"?>
<calcChain xmlns="http://schemas.openxmlformats.org/spreadsheetml/2006/main">
  <c r="C43" i="2"/>
  <c r="C41"/>
  <c r="C37"/>
  <c r="C35"/>
  <c r="C47"/>
  <c r="C44"/>
  <c r="C42"/>
  <c r="C40"/>
  <c r="C38"/>
  <c r="C36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O15" i="5"/>
  <c r="N15"/>
  <c r="M15"/>
  <c r="L15"/>
  <c r="K15"/>
  <c r="J15"/>
  <c r="I15"/>
  <c r="H15"/>
  <c r="G15"/>
  <c r="F15"/>
  <c r="E15"/>
  <c r="D15"/>
  <c r="C15"/>
  <c r="F33" i="4"/>
  <c r="G33"/>
  <c r="H33"/>
  <c r="I33"/>
  <c r="K16"/>
  <c r="F28"/>
  <c r="G28"/>
  <c r="H28"/>
  <c r="I28"/>
  <c r="J28"/>
  <c r="K28"/>
  <c r="J18"/>
  <c r="J33" s="1"/>
  <c r="I18"/>
  <c r="H18"/>
  <c r="G18"/>
  <c r="F18"/>
  <c r="K17"/>
  <c r="K15"/>
  <c r="K14"/>
  <c r="K13"/>
  <c r="K12"/>
  <c r="K11"/>
  <c r="K10"/>
  <c r="E43" i="2"/>
  <c r="E37"/>
  <c r="E35"/>
  <c r="E42"/>
  <c r="E36"/>
  <c r="E34"/>
  <c r="E28"/>
  <c r="E27"/>
  <c r="E26"/>
  <c r="E21"/>
  <c r="E20"/>
  <c r="E19"/>
  <c r="E16"/>
  <c r="E15"/>
  <c r="E14"/>
  <c r="E13"/>
  <c r="E12"/>
  <c r="E11"/>
  <c r="E10"/>
  <c r="E9"/>
  <c r="E8"/>
  <c r="K18" i="4" l="1"/>
  <c r="K33" l="1"/>
  <c r="K34"/>
</calcChain>
</file>

<file path=xl/sharedStrings.xml><?xml version="1.0" encoding="utf-8"?>
<sst xmlns="http://schemas.openxmlformats.org/spreadsheetml/2006/main" count="605" uniqueCount="266">
  <si>
    <t>Показатели</t>
  </si>
  <si>
    <t>Факт</t>
  </si>
  <si>
    <t>1.</t>
  </si>
  <si>
    <t>кв. м</t>
  </si>
  <si>
    <t>2.</t>
  </si>
  <si>
    <t>3.</t>
  </si>
  <si>
    <t>кабинет</t>
  </si>
  <si>
    <t>4.</t>
  </si>
  <si>
    <t>Лаборатории</t>
  </si>
  <si>
    <t>5.</t>
  </si>
  <si>
    <t>маст.</t>
  </si>
  <si>
    <t>6.</t>
  </si>
  <si>
    <t>Учебно-производственные мастерские</t>
  </si>
  <si>
    <t>7.</t>
  </si>
  <si>
    <t>8.</t>
  </si>
  <si>
    <t>тыс. руб.</t>
  </si>
  <si>
    <t>9.</t>
  </si>
  <si>
    <t>Получено безвозмездно оборудования, материалов на сумму</t>
  </si>
  <si>
    <t>10.</t>
  </si>
  <si>
    <t>шт.</t>
  </si>
  <si>
    <t>в том числе за счет внебюджетных средств</t>
  </si>
  <si>
    <t>Сведения об общежитии:</t>
  </si>
  <si>
    <t>площадь</t>
  </si>
  <si>
    <t>количество проживающих студентов</t>
  </si>
  <si>
    <t>из них с выходом в Internet</t>
  </si>
  <si>
    <t>чел</t>
  </si>
  <si>
    <t>в том числе учебная</t>
  </si>
  <si>
    <t>Приобретено учебников, учебного и другого оборудования на сумму (всего)</t>
  </si>
  <si>
    <t>в т.ч. используемых в уч-м процессе</t>
  </si>
  <si>
    <t>в т.ч. для реализации дистанционных технологий</t>
  </si>
  <si>
    <t>в т.ч.:                           учебников</t>
  </si>
  <si>
    <t>11.</t>
  </si>
  <si>
    <t>Учебные кабинеты всего,</t>
  </si>
  <si>
    <t>Ед. измерен.</t>
  </si>
  <si>
    <t>Количество компьютеров на 100 студентов очной формы обучения</t>
  </si>
  <si>
    <t>Проведено ремонтных работ на объектах учебного заведения, всего:</t>
  </si>
  <si>
    <t>Таблица IV</t>
  </si>
  <si>
    <t>из них: компьютерные классы</t>
  </si>
  <si>
    <t>оснащенные интерактивными досками</t>
  </si>
  <si>
    <t>оснащенные медиапроекторами</t>
  </si>
  <si>
    <t xml:space="preserve">Количество обучающих компьютерных программ </t>
  </si>
  <si>
    <t>компьтерной техники</t>
  </si>
  <si>
    <t>другого учебного оборудования</t>
  </si>
  <si>
    <t>проектная мощность (число оборудованных мест для проживания)</t>
  </si>
  <si>
    <t>Всего</t>
  </si>
  <si>
    <t>в т.ч. по формам обучения</t>
  </si>
  <si>
    <t>экстернат</t>
  </si>
  <si>
    <t>в том числе на бюджетной основе</t>
  </si>
  <si>
    <t>в том числе на компенсационной  основе</t>
  </si>
  <si>
    <t>из них по направлению предприятий</t>
  </si>
  <si>
    <t>Прибыло в течение учебного года</t>
  </si>
  <si>
    <t xml:space="preserve">             за нарушение дисциплины</t>
  </si>
  <si>
    <t>очная</t>
  </si>
  <si>
    <t>заочная</t>
  </si>
  <si>
    <t>из них: по неуспеваемости</t>
  </si>
  <si>
    <t>призваны в ряды РА</t>
  </si>
  <si>
    <t>Выбыло в течение учебного года, всего</t>
  </si>
  <si>
    <t>фактически принято, всего</t>
  </si>
  <si>
    <t>Успеваемость по итогам ГИА</t>
  </si>
  <si>
    <t>Всего по учреждению</t>
  </si>
  <si>
    <t>№№ п/п</t>
  </si>
  <si>
    <t>Прием:</t>
  </si>
  <si>
    <t>Контингент на начало учебного года</t>
  </si>
  <si>
    <t>Контингент на 1 января т.г.</t>
  </si>
  <si>
    <t>Контингент на конец учебного года с учетом выпуска</t>
  </si>
  <si>
    <t>Выпуск специалистов (рабочих кадров) фактический, всего</t>
  </si>
  <si>
    <t>общая (чел)</t>
  </si>
  <si>
    <t>общая (процент)</t>
  </si>
  <si>
    <t>качественная (чел)</t>
  </si>
  <si>
    <t>качественная (процент)</t>
  </si>
  <si>
    <t>(процент)</t>
  </si>
  <si>
    <t> контрольные цифры</t>
  </si>
  <si>
    <t>число дипломных проектов (работ), рекомендованных в производство</t>
  </si>
  <si>
    <t>получили направления на работу согласно договорам и заявок (чел)</t>
  </si>
  <si>
    <t>получено студентами СПО рабочих профессий (чел)</t>
  </si>
  <si>
    <t>получили диплом с отличием (чел)</t>
  </si>
  <si>
    <t>Единицы измерения</t>
  </si>
  <si>
    <t>Численность преподавателей,  общая</t>
  </si>
  <si>
    <t>чел.</t>
  </si>
  <si>
    <t xml:space="preserve"> административных работников, ведущих занятия</t>
  </si>
  <si>
    <t xml:space="preserve"> совместителей</t>
  </si>
  <si>
    <t xml:space="preserve">Сведения о качественном составе преподавателей </t>
  </si>
  <si>
    <t>имеют  почетные звания, награды РФ</t>
  </si>
  <si>
    <t>имеют высшее образование</t>
  </si>
  <si>
    <t>имеют высшую  категорию</t>
  </si>
  <si>
    <t>имеют первую категорию</t>
  </si>
  <si>
    <t>имеют вторую категорию</t>
  </si>
  <si>
    <t>до 30 лет</t>
  </si>
  <si>
    <t>свыше 60 лет</t>
  </si>
  <si>
    <t>средний возраст</t>
  </si>
  <si>
    <t>лет</t>
  </si>
  <si>
    <t>Численность преподавателей, повысивших квалификацию на ФПК вузов, на курсах</t>
  </si>
  <si>
    <t>Численность преподавателей, прошедших стажировку</t>
  </si>
  <si>
    <t>разр.</t>
  </si>
  <si>
    <t>в т.ч. для дистанционных технологий</t>
  </si>
  <si>
    <t>№ п/п</t>
  </si>
  <si>
    <t>Таблица V</t>
  </si>
  <si>
    <t xml:space="preserve"> административных работников, всего</t>
  </si>
  <si>
    <t>Численность мастеров производственного обучения</t>
  </si>
  <si>
    <t>имеют степень доктора наук</t>
  </si>
  <si>
    <t>имеют степень кандидата наук</t>
  </si>
  <si>
    <t>Количество методических разработок, всего</t>
  </si>
  <si>
    <t xml:space="preserve"> в т.ч.: штатных преподавателей</t>
  </si>
  <si>
    <t>Таблица VI</t>
  </si>
  <si>
    <t>Уровень подготовки (базовый, повышенный)</t>
  </si>
  <si>
    <t>Контингент студентов и слушателей (по курсам), чел.</t>
  </si>
  <si>
    <t>Итого</t>
  </si>
  <si>
    <t>…</t>
  </si>
  <si>
    <t xml:space="preserve">Итого по очной форме обучения:        </t>
  </si>
  <si>
    <t xml:space="preserve">Итого по заочной форме обучения:     </t>
  </si>
  <si>
    <t xml:space="preserve">Итого обучающихся в форме экстерната:     </t>
  </si>
  <si>
    <t>Приведенный контингент</t>
  </si>
  <si>
    <t>Таблица VII</t>
  </si>
  <si>
    <t xml:space="preserve">Продолжительность обучения </t>
  </si>
  <si>
    <t xml:space="preserve">Сведения об организации производственной практики </t>
  </si>
  <si>
    <t>количество студентов, направленных на практику</t>
  </si>
  <si>
    <t>Количество предприятий, организаций - мест прохождения практики</t>
  </si>
  <si>
    <t>распределение студентов по местам прохождения практики</t>
  </si>
  <si>
    <t>присвоение по результатам практики рабочей профессии, кол-во студентов, чел.</t>
  </si>
  <si>
    <t>всего</t>
  </si>
  <si>
    <t>в т. ч. на оплачиваемые места</t>
  </si>
  <si>
    <t>ведомственные предприятия (по профилю специальности)</t>
  </si>
  <si>
    <t>предприятия, заключившие договор на целевую подготовку</t>
  </si>
  <si>
    <t>предприятия малого бизнеса</t>
  </si>
  <si>
    <t>прочие</t>
  </si>
  <si>
    <t>в том числе</t>
  </si>
  <si>
    <t>кол-во предприятий</t>
  </si>
  <si>
    <t>кол-во студ-в, чел.</t>
  </si>
  <si>
    <t>с выдачей свидетельства о проф. подготовке</t>
  </si>
  <si>
    <t>код специальности (профессии)</t>
  </si>
  <si>
    <t>Наименование специальности (профессии)</t>
  </si>
  <si>
    <t>Наименование  специальности (профессии)</t>
  </si>
  <si>
    <t>Код специальности (профессии)</t>
  </si>
  <si>
    <t>Таблица VIII</t>
  </si>
  <si>
    <t>Информация о воспитательной работе</t>
  </si>
  <si>
    <t>Количество участников</t>
  </si>
  <si>
    <t>Предметные кружки</t>
  </si>
  <si>
    <t>Кружки технического творчества</t>
  </si>
  <si>
    <t>Кружки и коллективы художественного самодеятельного творчества</t>
  </si>
  <si>
    <t>Спортивные секции</t>
  </si>
  <si>
    <t>Клубы по интересам</t>
  </si>
  <si>
    <t>Поощрено студентов за успехи в учебе, в спортивной и общественной жизни коллектива</t>
  </si>
  <si>
    <t>Наложено взысканий на студентов</t>
  </si>
  <si>
    <t>Таблица IX</t>
  </si>
  <si>
    <t>в т.ч. городских (зональных)</t>
  </si>
  <si>
    <t>областных</t>
  </si>
  <si>
    <t>международных</t>
  </si>
  <si>
    <t>Kоличество выявленных несовершеннолетних, склонных к потреблению наркотиков</t>
  </si>
  <si>
    <t xml:space="preserve">Количество выявленных несовершеннолетних из семей, находящихся в социально опасном положении по критерию «употребление психоактивных веществ» </t>
  </si>
  <si>
    <t>Количество обученных в системе краткосрочной подготовки</t>
  </si>
  <si>
    <t xml:space="preserve">9. </t>
  </si>
  <si>
    <t>Количество обучающихся, находящихся на учете в правоохранительных органах на конец учебного года</t>
  </si>
  <si>
    <t xml:space="preserve">Количество обучающихся, вовлеченных в волонтерскую деятельность </t>
  </si>
  <si>
    <t>Количество обучающихся, прошедших обучение по образовательным профилактическим программам</t>
  </si>
  <si>
    <t xml:space="preserve">Количество областных, городских и зональных мероприятий, проведенных на базе образовательного учреждения </t>
  </si>
  <si>
    <t>Всего кружков, секций, мероприятий</t>
  </si>
  <si>
    <t>в т. ч. выпускников учреждения, получивших смежные профессии (специальности) в системе краткосрочной подготовки</t>
  </si>
  <si>
    <t>Таблица X</t>
  </si>
  <si>
    <t>Количество мероприятий профилактической направленности, проведенных  с участием волонтеров</t>
  </si>
  <si>
    <t>Профилактическая деятельность</t>
  </si>
  <si>
    <t>Сведения о внебюджетной деятельности</t>
  </si>
  <si>
    <t>Объем полученных  внебюджетных средств (тыс. руб.)</t>
  </si>
  <si>
    <t>Распределение внебюджетных средств (тыс. руб.)</t>
  </si>
  <si>
    <t xml:space="preserve">Всего </t>
  </si>
  <si>
    <t>заработная плата (включая налоги)</t>
  </si>
  <si>
    <t>платная образовательная деятельность</t>
  </si>
  <si>
    <t>прочие поступления</t>
  </si>
  <si>
    <t>подготовительные курсы</t>
  </si>
  <si>
    <t>пожертвования от юридич.и физ.лиц</t>
  </si>
  <si>
    <t>реализация продукции УПТ</t>
  </si>
  <si>
    <t>прочие хоз.услуги</t>
  </si>
  <si>
    <t>Таблица XII</t>
  </si>
  <si>
    <t>Другие формы внеклаcсной работы (указать конкретные направления)</t>
  </si>
  <si>
    <t>Количество команд - призеров, победителей конкурсных мероприятий, всего</t>
  </si>
  <si>
    <t>всероссийских</t>
  </si>
  <si>
    <t>Количество призеров, победителей в индивидуальных зачетах конкурсных мероприятий, всего</t>
  </si>
  <si>
    <t>другие</t>
  </si>
  <si>
    <t xml:space="preserve">количество детей-сирот и детей, оставшихся без попечения родителей </t>
  </si>
  <si>
    <t>количество лиц из числа детей-сирот и детей, оставшихся без попечения родителей на конец учебного года с учетом выпускников</t>
  </si>
  <si>
    <t xml:space="preserve">Выпуск  детей-сирот и детей, оставшихся без попечения родителей </t>
  </si>
  <si>
    <t>Выпуск детей-инвалидов</t>
  </si>
  <si>
    <t>количество детей-инвалидов</t>
  </si>
  <si>
    <t>количество лиц с ограниченными возможностями здоровья</t>
  </si>
  <si>
    <t>Выпуск лиц с ограниченными возможностями здоровья</t>
  </si>
  <si>
    <t>7.1</t>
  </si>
  <si>
    <t>7.2</t>
  </si>
  <si>
    <t>7.3</t>
  </si>
  <si>
    <t>7.4</t>
  </si>
  <si>
    <t>обучение по программам учреждения</t>
  </si>
  <si>
    <t>дополнительное профессиональное образование и дополнительные образовательные услуги</t>
  </si>
  <si>
    <t xml:space="preserve">укрепление и развитие материально-технической базы </t>
  </si>
  <si>
    <t>прочее</t>
  </si>
  <si>
    <t>*</t>
  </si>
  <si>
    <t>Данные представляются по каждому филиалу и свод</t>
  </si>
  <si>
    <t>* Данные представляются по каждому филиалу и свод</t>
  </si>
  <si>
    <t>компьютерных обучающих программ</t>
  </si>
  <si>
    <t xml:space="preserve">Выпуск  лиц из числа детей-сирот и детей, оставшихся без попечения родителей </t>
  </si>
  <si>
    <t>мероп.</t>
  </si>
  <si>
    <t xml:space="preserve">Площадь учебно-лабораторных помещений: всего
</t>
  </si>
  <si>
    <t>Количество компьютеров (эксплуатируемые не более 5 лет), всего</t>
  </si>
  <si>
    <t>По ППРК</t>
  </si>
  <si>
    <t>По ППССЗ</t>
  </si>
  <si>
    <t>6.1.</t>
  </si>
  <si>
    <t>6.2.</t>
  </si>
  <si>
    <t>6.3.</t>
  </si>
  <si>
    <t>6.4.</t>
  </si>
  <si>
    <t>обучение По ППРК</t>
  </si>
  <si>
    <t xml:space="preserve">Итого обучается По ППРК:        </t>
  </si>
  <si>
    <t>очная форма обучения По ППССЗ</t>
  </si>
  <si>
    <t>заочная форма обучения По ППССЗ</t>
  </si>
  <si>
    <t>экстернат По ППССЗ</t>
  </si>
  <si>
    <t>-</t>
  </si>
  <si>
    <t>Приложение № 6
к приказу минобразования 
Ростовской области
26.06.2012 № 599</t>
  </si>
  <si>
    <t>Учебно-материальная база 
ГБПОУ РО "Новочеркасский машиностроительный колледж"</t>
  </si>
  <si>
    <t xml:space="preserve">Приложение № 7
к приказу минобразования 
Ростовской области
26.06.2012 № 599
</t>
  </si>
  <si>
    <t>Информация о преподавателях 
ГБПОУ РО "Новочеркасский машиностроительный колледж"</t>
  </si>
  <si>
    <t xml:space="preserve">Приложение № 8
к приказу минобразования 
Ростовской области
26.06.2012 № 599
</t>
  </si>
  <si>
    <t>Основные показатели работы* 
ГБПОУ РО "Новочеркасский машиностроительный колледж"</t>
  </si>
  <si>
    <t xml:space="preserve">Приложение № 9
к приказу минобразования 
Ростовской области
26.06.2012 № 599
</t>
  </si>
  <si>
    <t>Структура образовательной деятельности по состоянию на 30.06.2015 г. *(по  формам обучения)</t>
  </si>
  <si>
    <t>2</t>
  </si>
  <si>
    <t>3</t>
  </si>
  <si>
    <t>4</t>
  </si>
  <si>
    <t>5</t>
  </si>
  <si>
    <t>6</t>
  </si>
  <si>
    <t>7</t>
  </si>
  <si>
    <t>Коммерция (по отраслям)</t>
  </si>
  <si>
    <t>базовый</t>
  </si>
  <si>
    <t xml:space="preserve">Товароведение и экспертиза качества потребительских товаров </t>
  </si>
  <si>
    <t>Техническая эксплуатация и обслуживание электрического и электромеханического оборудования (по отраслям)</t>
  </si>
  <si>
    <t xml:space="preserve">Технология машиностроения </t>
  </si>
  <si>
    <t>Монтаж и техническая эксплуатация промышленного оборудования (по отраслям)</t>
  </si>
  <si>
    <t>Автоматизация технологических процессов и производств (по отраслям)</t>
  </si>
  <si>
    <t xml:space="preserve">Компьютерные системы и комплексы </t>
  </si>
  <si>
    <t xml:space="preserve">базовый </t>
  </si>
  <si>
    <t xml:space="preserve">Программирование в компьютерных системах </t>
  </si>
  <si>
    <t xml:space="preserve">Технология хранения и переработки зерна </t>
  </si>
  <si>
    <t>3 года 10 мес</t>
  </si>
  <si>
    <t xml:space="preserve">Технология хлеба, кондитерских и макаронных изделий </t>
  </si>
  <si>
    <t>Право и организация социального обеспечения</t>
  </si>
  <si>
    <t>2 года 10 мес.</t>
  </si>
  <si>
    <t xml:space="preserve">Приложение № 10
к приказу минобразования 
Ростовской области
26.06.2012 № 599
</t>
  </si>
  <si>
    <t xml:space="preserve">Приложение № 11
к приказу минобразования 
Ростовской области
26.06.2012 № 599
</t>
  </si>
  <si>
    <t>Приложение № 12
к приказу минобразования 
Ростовской области
26.06.2012 № 599</t>
  </si>
  <si>
    <t xml:space="preserve">Приложение № 13
к приказу минобразования 
Ростовской области
26.06.2012 № 599
</t>
  </si>
  <si>
    <t>38.02.04 (100701)</t>
  </si>
  <si>
    <t>38.02.05 (100801)</t>
  </si>
  <si>
    <t>13.02.11 (140448)</t>
  </si>
  <si>
    <t>15.02.08 (151901)</t>
  </si>
  <si>
    <t>15.02.01 (151031)</t>
  </si>
  <si>
    <t>15.02.07 (220703)</t>
  </si>
  <si>
    <t>09.02.01 (230113)</t>
  </si>
  <si>
    <t>09.02.03 (230115)</t>
  </si>
  <si>
    <t>40.02.01 (030912)</t>
  </si>
  <si>
    <t>19.02.02 (260101)</t>
  </si>
  <si>
    <t>19.02.03 (260103)</t>
  </si>
  <si>
    <t>8</t>
  </si>
  <si>
    <r>
      <t>Всего обучается в</t>
    </r>
    <r>
      <rPr>
        <sz val="12"/>
        <rFont val="Times New Roman"/>
        <family val="1"/>
        <charset val="204"/>
      </rPr>
      <t xml:space="preserve"> ГБПОУ РО "НМК"</t>
    </r>
  </si>
  <si>
    <t>ИТОГО по ГБПОУ РО "НМК"</t>
  </si>
  <si>
    <t>в т.ч. культурно-массовых, гражданско-патриотических мероприятий</t>
  </si>
  <si>
    <t>пропаганды здорового образа жизни</t>
  </si>
  <si>
    <t>охраны жизни и здоровья</t>
  </si>
  <si>
    <t>спортивных мероприятий</t>
  </si>
  <si>
    <t>акций волонтеров</t>
  </si>
  <si>
    <t>2 участн. и 6 волонтеров</t>
  </si>
  <si>
    <t>32 участн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</si>
</sst>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Arial Cyr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3" fillId="0" borderId="1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Border="1"/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7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1" xfId="0" applyFont="1" applyBorder="1"/>
    <xf numFmtId="0" fontId="5" fillId="0" borderId="1" xfId="0" applyFont="1" applyBorder="1"/>
    <xf numFmtId="0" fontId="5" fillId="0" borderId="11" xfId="0" applyFont="1" applyBorder="1"/>
    <xf numFmtId="0" fontId="8" fillId="0" borderId="1" xfId="0" applyFont="1" applyBorder="1"/>
    <xf numFmtId="0" fontId="8" fillId="0" borderId="11" xfId="0" applyFont="1" applyBorder="1"/>
    <xf numFmtId="0" fontId="8" fillId="0" borderId="13" xfId="0" applyFont="1" applyBorder="1"/>
    <xf numFmtId="0" fontId="5" fillId="2" borderId="1" xfId="0" applyFont="1" applyFill="1" applyBorder="1"/>
    <xf numFmtId="0" fontId="3" fillId="0" borderId="6" xfId="0" applyFont="1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3" xfId="0" applyBorder="1"/>
    <xf numFmtId="0" fontId="7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0" xfId="0" applyBorder="1"/>
    <xf numFmtId="0" fontId="1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3" fillId="0" borderId="21" xfId="0" applyFont="1" applyBorder="1"/>
    <xf numFmtId="0" fontId="3" fillId="0" borderId="4" xfId="0" applyFont="1" applyBorder="1"/>
    <xf numFmtId="0" fontId="3" fillId="0" borderId="13" xfId="0" applyFont="1" applyBorder="1"/>
    <xf numFmtId="0" fontId="8" fillId="3" borderId="4" xfId="0" applyFont="1" applyFill="1" applyBorder="1"/>
    <xf numFmtId="0" fontId="0" fillId="0" borderId="0" xfId="0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13" xfId="0" applyFont="1" applyBorder="1"/>
    <xf numFmtId="0" fontId="5" fillId="0" borderId="9" xfId="0" applyFont="1" applyBorder="1"/>
    <xf numFmtId="0" fontId="5" fillId="0" borderId="14" xfId="0" applyFont="1" applyBorder="1"/>
    <xf numFmtId="0" fontId="5" fillId="2" borderId="4" xfId="0" applyFont="1" applyFill="1" applyBorder="1"/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top" wrapText="1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quotePrefix="1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49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1" xfId="0" applyBorder="1" applyAlignment="1"/>
    <xf numFmtId="0" fontId="1" fillId="0" borderId="9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9" xfId="0" applyBorder="1" applyAlignment="1"/>
    <xf numFmtId="0" fontId="0" fillId="0" borderId="14" xfId="0" applyBorder="1" applyAlignment="1"/>
    <xf numFmtId="0" fontId="1" fillId="0" borderId="1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5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0" fillId="0" borderId="27" xfId="0" applyFont="1" applyBorder="1" applyAlignment="1">
      <alignment horizontal="justify"/>
    </xf>
    <xf numFmtId="0" fontId="9" fillId="0" borderId="28" xfId="0" applyFont="1" applyBorder="1" applyAlignment="1">
      <alignment horizontal="justify"/>
    </xf>
    <xf numFmtId="0" fontId="9" fillId="0" borderId="29" xfId="0" applyFont="1" applyBorder="1" applyAlignment="1">
      <alignment horizontal="justify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0" fontId="5" fillId="0" borderId="10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30" xfId="0" applyFont="1" applyBorder="1" applyAlignment="1">
      <alignment horizontal="right" vertical="top" wrapText="1"/>
    </xf>
    <xf numFmtId="0" fontId="5" fillId="0" borderId="31" xfId="0" applyFont="1" applyBorder="1" applyAlignment="1">
      <alignment horizontal="right" vertical="top" wrapText="1"/>
    </xf>
    <xf numFmtId="0" fontId="5" fillId="0" borderId="32" xfId="0" applyFont="1" applyBorder="1" applyAlignment="1">
      <alignment horizontal="right" vertical="top" wrapText="1"/>
    </xf>
    <xf numFmtId="0" fontId="5" fillId="0" borderId="27" xfId="0" applyFont="1" applyBorder="1" applyAlignment="1"/>
    <xf numFmtId="0" fontId="5" fillId="0" borderId="28" xfId="0" applyFont="1" applyBorder="1" applyAlignment="1"/>
    <xf numFmtId="0" fontId="5" fillId="0" borderId="33" xfId="0" applyFont="1" applyBorder="1" applyAlignment="1"/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/>
    <xf numFmtId="0" fontId="5" fillId="0" borderId="10" xfId="0" applyFont="1" applyBorder="1" applyAlignment="1">
      <alignment vertical="center" wrapText="1"/>
    </xf>
    <xf numFmtId="0" fontId="1" fillId="0" borderId="9" xfId="0" applyFont="1" applyBorder="1" applyAlignment="1"/>
    <xf numFmtId="0" fontId="3" fillId="0" borderId="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wrapText="1"/>
    </xf>
    <xf numFmtId="0" fontId="6" fillId="0" borderId="37" xfId="0" applyFont="1" applyBorder="1" applyAlignment="1"/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34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5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37" xfId="0" applyBorder="1" applyAlignment="1"/>
    <xf numFmtId="0" fontId="1" fillId="0" borderId="3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D30"/>
  <sheetViews>
    <sheetView view="pageBreakPreview" topLeftCell="A8" zoomScale="75" zoomScaleSheetLayoutView="75" workbookViewId="0">
      <selection activeCell="E29" sqref="E29"/>
    </sheetView>
  </sheetViews>
  <sheetFormatPr defaultRowHeight="12.75"/>
  <cols>
    <col min="1" max="1" width="4.42578125" customWidth="1"/>
    <col min="2" max="2" width="39.140625" customWidth="1"/>
    <col min="3" max="3" width="13.28515625" style="5" customWidth="1"/>
    <col min="4" max="4" width="9.5703125" customWidth="1"/>
  </cols>
  <sheetData>
    <row r="1" spans="1:4" ht="84.75" customHeight="1">
      <c r="C1" s="156" t="s">
        <v>212</v>
      </c>
      <c r="D1" s="157"/>
    </row>
    <row r="2" spans="1:4" ht="18.75">
      <c r="A2" s="1"/>
      <c r="D2" s="111" t="s">
        <v>36</v>
      </c>
    </row>
    <row r="3" spans="1:4" ht="30" customHeight="1" thickBot="1">
      <c r="A3" s="158" t="s">
        <v>213</v>
      </c>
      <c r="B3" s="158"/>
      <c r="C3" s="158"/>
      <c r="D3" s="158"/>
    </row>
    <row r="4" spans="1:4" s="19" customFormat="1" ht="49.5" customHeight="1" thickBot="1">
      <c r="A4" s="20" t="s">
        <v>95</v>
      </c>
      <c r="B4" s="21" t="s">
        <v>0</v>
      </c>
      <c r="C4" s="21" t="s">
        <v>33</v>
      </c>
      <c r="D4" s="21" t="s">
        <v>1</v>
      </c>
    </row>
    <row r="5" spans="1:4" ht="32.25" customHeight="1">
      <c r="A5" s="16" t="s">
        <v>2</v>
      </c>
      <c r="B5" s="17" t="s">
        <v>198</v>
      </c>
      <c r="C5" s="18" t="s">
        <v>3</v>
      </c>
      <c r="D5" s="132">
        <v>6583</v>
      </c>
    </row>
    <row r="6" spans="1:4" ht="18" customHeight="1">
      <c r="A6" s="12"/>
      <c r="B6" s="3" t="s">
        <v>26</v>
      </c>
      <c r="C6" s="4" t="s">
        <v>3</v>
      </c>
      <c r="D6" s="119">
        <v>4656</v>
      </c>
    </row>
    <row r="7" spans="1:4" ht="15.75">
      <c r="A7" s="12" t="s">
        <v>4</v>
      </c>
      <c r="B7" s="3" t="s">
        <v>21</v>
      </c>
      <c r="C7" s="11"/>
      <c r="D7" s="119"/>
    </row>
    <row r="8" spans="1:4" ht="15.75">
      <c r="A8" s="12"/>
      <c r="B8" s="9" t="s">
        <v>22</v>
      </c>
      <c r="C8" s="4" t="s">
        <v>3</v>
      </c>
      <c r="D8" s="119">
        <v>8614</v>
      </c>
    </row>
    <row r="9" spans="1:4" ht="36" customHeight="1">
      <c r="A9" s="12"/>
      <c r="B9" s="9" t="s">
        <v>43</v>
      </c>
      <c r="C9" s="4" t="s">
        <v>19</v>
      </c>
      <c r="D9" s="119">
        <v>724</v>
      </c>
    </row>
    <row r="10" spans="1:4" ht="16.5" customHeight="1">
      <c r="A10" s="12"/>
      <c r="B10" s="9" t="s">
        <v>23</v>
      </c>
      <c r="C10" s="4" t="s">
        <v>25</v>
      </c>
      <c r="D10" s="119">
        <v>116</v>
      </c>
    </row>
    <row r="11" spans="1:4" ht="15.75">
      <c r="A11" s="159" t="s">
        <v>5</v>
      </c>
      <c r="B11" s="6" t="s">
        <v>32</v>
      </c>
      <c r="C11" s="4" t="s">
        <v>6</v>
      </c>
      <c r="D11" s="119">
        <v>78</v>
      </c>
    </row>
    <row r="12" spans="1:4" ht="15.75">
      <c r="A12" s="159"/>
      <c r="B12" s="22" t="s">
        <v>37</v>
      </c>
      <c r="C12" s="4" t="s">
        <v>6</v>
      </c>
      <c r="D12" s="119">
        <v>8</v>
      </c>
    </row>
    <row r="13" spans="1:4" ht="15.75">
      <c r="A13" s="159"/>
      <c r="B13" s="22" t="s">
        <v>24</v>
      </c>
      <c r="C13" s="4" t="s">
        <v>6</v>
      </c>
      <c r="D13" s="119">
        <v>8</v>
      </c>
    </row>
    <row r="14" spans="1:4" ht="15.75">
      <c r="A14" s="159"/>
      <c r="B14" s="22" t="s">
        <v>39</v>
      </c>
      <c r="C14" s="4" t="s">
        <v>6</v>
      </c>
      <c r="D14" s="119">
        <v>4</v>
      </c>
    </row>
    <row r="15" spans="1:4" ht="23.25" customHeight="1">
      <c r="A15" s="159"/>
      <c r="B15" s="23" t="s">
        <v>38</v>
      </c>
      <c r="C15" s="4" t="s">
        <v>6</v>
      </c>
      <c r="D15" s="119">
        <v>5</v>
      </c>
    </row>
    <row r="16" spans="1:4" ht="15.75">
      <c r="A16" s="12" t="s">
        <v>7</v>
      </c>
      <c r="B16" s="3" t="s">
        <v>8</v>
      </c>
      <c r="C16" s="4" t="s">
        <v>6</v>
      </c>
      <c r="D16" s="119">
        <v>55</v>
      </c>
    </row>
    <row r="17" spans="1:4" ht="18" customHeight="1">
      <c r="A17" s="12" t="s">
        <v>9</v>
      </c>
      <c r="B17" s="3" t="s">
        <v>12</v>
      </c>
      <c r="C17" s="4" t="s">
        <v>10</v>
      </c>
      <c r="D17" s="119">
        <v>1</v>
      </c>
    </row>
    <row r="18" spans="1:4" ht="52.5" customHeight="1">
      <c r="A18" s="12" t="s">
        <v>11</v>
      </c>
      <c r="B18" s="3" t="s">
        <v>199</v>
      </c>
      <c r="C18" s="4" t="s">
        <v>19</v>
      </c>
      <c r="D18" s="119">
        <v>83</v>
      </c>
    </row>
    <row r="19" spans="1:4" ht="19.5" customHeight="1">
      <c r="A19" s="12"/>
      <c r="B19" s="3" t="s">
        <v>28</v>
      </c>
      <c r="C19" s="4" t="s">
        <v>19</v>
      </c>
      <c r="D19" s="119">
        <v>70</v>
      </c>
    </row>
    <row r="20" spans="1:4" ht="35.25" customHeight="1">
      <c r="A20" s="12" t="s">
        <v>13</v>
      </c>
      <c r="B20" s="3" t="s">
        <v>34</v>
      </c>
      <c r="C20" s="4" t="s">
        <v>19</v>
      </c>
      <c r="D20" s="119">
        <v>29</v>
      </c>
    </row>
    <row r="21" spans="1:4" ht="31.5" customHeight="1">
      <c r="A21" s="13" t="s">
        <v>16</v>
      </c>
      <c r="B21" s="3" t="s">
        <v>40</v>
      </c>
      <c r="C21" s="26" t="s">
        <v>19</v>
      </c>
      <c r="D21" s="119">
        <v>27</v>
      </c>
    </row>
    <row r="22" spans="1:4" ht="31.5">
      <c r="A22" s="13"/>
      <c r="B22" s="8" t="s">
        <v>29</v>
      </c>
      <c r="C22" s="26" t="s">
        <v>19</v>
      </c>
      <c r="D22" s="119">
        <v>2</v>
      </c>
    </row>
    <row r="23" spans="1:4" ht="48" customHeight="1">
      <c r="A23" s="12" t="s">
        <v>18</v>
      </c>
      <c r="B23" s="3" t="s">
        <v>27</v>
      </c>
      <c r="C23" s="4" t="s">
        <v>15</v>
      </c>
      <c r="D23" s="119">
        <v>0</v>
      </c>
    </row>
    <row r="24" spans="1:4" ht="19.5" customHeight="1">
      <c r="A24" s="12"/>
      <c r="B24" s="9" t="s">
        <v>30</v>
      </c>
      <c r="C24" s="4" t="s">
        <v>15</v>
      </c>
      <c r="D24" s="119">
        <v>0</v>
      </c>
    </row>
    <row r="25" spans="1:4" ht="19.5" customHeight="1">
      <c r="A25" s="12"/>
      <c r="B25" s="9" t="s">
        <v>41</v>
      </c>
      <c r="C25" s="4" t="s">
        <v>15</v>
      </c>
      <c r="D25" s="119">
        <v>0</v>
      </c>
    </row>
    <row r="26" spans="1:4" ht="18" customHeight="1">
      <c r="A26" s="12"/>
      <c r="B26" s="10" t="s">
        <v>42</v>
      </c>
      <c r="C26" s="4" t="s">
        <v>15</v>
      </c>
      <c r="D26" s="119">
        <v>0</v>
      </c>
    </row>
    <row r="27" spans="1:4" ht="37.5" customHeight="1">
      <c r="A27" s="12" t="s">
        <v>31</v>
      </c>
      <c r="B27" s="3" t="s">
        <v>17</v>
      </c>
      <c r="C27" s="4" t="s">
        <v>15</v>
      </c>
      <c r="D27" s="119">
        <v>0</v>
      </c>
    </row>
    <row r="28" spans="1:4" ht="34.5" customHeight="1">
      <c r="A28" s="12">
        <v>12</v>
      </c>
      <c r="B28" s="3" t="s">
        <v>35</v>
      </c>
      <c r="C28" s="4" t="s">
        <v>15</v>
      </c>
      <c r="D28" s="119">
        <v>41411</v>
      </c>
    </row>
    <row r="29" spans="1:4" ht="30.75" customHeight="1" thickBot="1">
      <c r="A29" s="14"/>
      <c r="B29" s="27" t="s">
        <v>20</v>
      </c>
      <c r="C29" s="15" t="s">
        <v>15</v>
      </c>
      <c r="D29" s="120">
        <v>0</v>
      </c>
    </row>
    <row r="30" spans="1:4" ht="15.75">
      <c r="A30" s="2"/>
      <c r="D30" s="121"/>
    </row>
  </sheetData>
  <mergeCells count="3">
    <mergeCell ref="C1:D1"/>
    <mergeCell ref="A3:D3"/>
    <mergeCell ref="A11:A15"/>
  </mergeCells>
  <phoneticPr fontId="2" type="noConversion"/>
  <pageMargins left="0.59055118110236227" right="0.39370078740157483" top="0.19685039370078741" bottom="0.19685039370078741" header="0.11811023622047245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61"/>
  </sheetPr>
  <dimension ref="A1:D27"/>
  <sheetViews>
    <sheetView view="pageBreakPreview" topLeftCell="A6" zoomScale="60" workbookViewId="0">
      <selection activeCell="D26" sqref="D26:D27"/>
    </sheetView>
  </sheetViews>
  <sheetFormatPr defaultRowHeight="12.75"/>
  <cols>
    <col min="1" max="1" width="6.28515625" customWidth="1"/>
    <col min="2" max="2" width="40.42578125" customWidth="1"/>
    <col min="3" max="3" width="12.28515625" customWidth="1"/>
    <col min="4" max="4" width="21.140625" customWidth="1"/>
  </cols>
  <sheetData>
    <row r="1" spans="1:4" ht="75.75" customHeight="1">
      <c r="C1" s="156" t="s">
        <v>214</v>
      </c>
      <c r="D1" s="157"/>
    </row>
    <row r="2" spans="1:4">
      <c r="B2" t="s">
        <v>96</v>
      </c>
    </row>
    <row r="3" spans="1:4" ht="28.5" customHeight="1">
      <c r="A3" s="160" t="s">
        <v>215</v>
      </c>
      <c r="B3" s="160"/>
      <c r="C3" s="160"/>
      <c r="D3" s="160"/>
    </row>
    <row r="4" spans="1:4" ht="5.25" customHeight="1" thickBot="1">
      <c r="A4" s="40"/>
      <c r="B4" s="41"/>
      <c r="C4" s="39"/>
      <c r="D4" s="41"/>
    </row>
    <row r="5" spans="1:4" ht="32.25" customHeight="1" thickBot="1">
      <c r="A5" s="42" t="s">
        <v>95</v>
      </c>
      <c r="B5" s="43" t="s">
        <v>0</v>
      </c>
      <c r="C5" s="44" t="s">
        <v>76</v>
      </c>
      <c r="D5" s="45" t="s">
        <v>1</v>
      </c>
    </row>
    <row r="6" spans="1:4" ht="31.5">
      <c r="A6" s="29">
        <v>1</v>
      </c>
      <c r="B6" s="48" t="s">
        <v>77</v>
      </c>
      <c r="C6" s="28" t="s">
        <v>78</v>
      </c>
      <c r="D6" s="49">
        <v>59</v>
      </c>
    </row>
    <row r="7" spans="1:4" ht="15.75">
      <c r="A7" s="12"/>
      <c r="B7" s="9" t="s">
        <v>102</v>
      </c>
      <c r="C7" s="4" t="s">
        <v>78</v>
      </c>
      <c r="D7" s="122">
        <v>47</v>
      </c>
    </row>
    <row r="8" spans="1:4" ht="15.75">
      <c r="A8" s="12"/>
      <c r="B8" s="9" t="s">
        <v>97</v>
      </c>
      <c r="C8" s="4"/>
      <c r="D8" s="122">
        <v>12</v>
      </c>
    </row>
    <row r="9" spans="1:4" ht="31.5">
      <c r="A9" s="12"/>
      <c r="B9" s="9" t="s">
        <v>79</v>
      </c>
      <c r="C9" s="4" t="s">
        <v>78</v>
      </c>
      <c r="D9" s="122">
        <v>6</v>
      </c>
    </row>
    <row r="10" spans="1:4" ht="15.75">
      <c r="A10" s="12"/>
      <c r="B10" s="9" t="s">
        <v>80</v>
      </c>
      <c r="C10" s="4" t="s">
        <v>78</v>
      </c>
      <c r="D10" s="122" t="s">
        <v>211</v>
      </c>
    </row>
    <row r="11" spans="1:4" ht="31.5">
      <c r="A11" s="12" t="s">
        <v>4</v>
      </c>
      <c r="B11" s="47" t="s">
        <v>98</v>
      </c>
      <c r="C11" s="4" t="s">
        <v>78</v>
      </c>
      <c r="D11" s="122">
        <v>1</v>
      </c>
    </row>
    <row r="12" spans="1:4" ht="31.5">
      <c r="A12" s="12" t="s">
        <v>5</v>
      </c>
      <c r="B12" s="35" t="s">
        <v>81</v>
      </c>
      <c r="C12" s="4"/>
      <c r="D12" s="126"/>
    </row>
    <row r="13" spans="1:4" ht="15.75">
      <c r="A13" s="12"/>
      <c r="B13" s="9" t="s">
        <v>82</v>
      </c>
      <c r="C13" s="4" t="s">
        <v>78</v>
      </c>
      <c r="D13" s="122">
        <v>22</v>
      </c>
    </row>
    <row r="14" spans="1:4" ht="15.75">
      <c r="A14" s="12"/>
      <c r="B14" s="10" t="s">
        <v>99</v>
      </c>
      <c r="C14" s="4" t="s">
        <v>78</v>
      </c>
      <c r="D14" s="122">
        <v>1</v>
      </c>
    </row>
    <row r="15" spans="1:4" ht="15.75">
      <c r="A15" s="12"/>
      <c r="B15" s="9" t="s">
        <v>100</v>
      </c>
      <c r="C15" s="4" t="s">
        <v>78</v>
      </c>
      <c r="D15" s="122">
        <v>1</v>
      </c>
    </row>
    <row r="16" spans="1:4" ht="15.75">
      <c r="A16" s="33"/>
      <c r="B16" s="10" t="s">
        <v>83</v>
      </c>
      <c r="C16" s="4" t="s">
        <v>78</v>
      </c>
      <c r="D16" s="123">
        <v>59</v>
      </c>
    </row>
    <row r="17" spans="1:4" ht="15.75">
      <c r="A17" s="12"/>
      <c r="B17" s="9" t="s">
        <v>84</v>
      </c>
      <c r="C17" s="4" t="s">
        <v>78</v>
      </c>
      <c r="D17" s="122">
        <v>43</v>
      </c>
    </row>
    <row r="18" spans="1:4" ht="15.75">
      <c r="A18" s="12"/>
      <c r="B18" s="9" t="s">
        <v>85</v>
      </c>
      <c r="C18" s="4" t="s">
        <v>78</v>
      </c>
      <c r="D18" s="122">
        <v>12</v>
      </c>
    </row>
    <row r="19" spans="1:4" ht="15.75">
      <c r="A19" s="12"/>
      <c r="B19" s="9" t="s">
        <v>86</v>
      </c>
      <c r="C19" s="4" t="s">
        <v>78</v>
      </c>
      <c r="D19" s="122">
        <v>1</v>
      </c>
    </row>
    <row r="20" spans="1:4" ht="15.75">
      <c r="A20" s="12"/>
      <c r="B20" s="9" t="s">
        <v>87</v>
      </c>
      <c r="C20" s="4" t="s">
        <v>78</v>
      </c>
      <c r="D20" s="122">
        <v>2</v>
      </c>
    </row>
    <row r="21" spans="1:4" ht="15.75">
      <c r="A21" s="12"/>
      <c r="B21" s="9" t="s">
        <v>88</v>
      </c>
      <c r="C21" s="4" t="s">
        <v>78</v>
      </c>
      <c r="D21" s="122">
        <v>14</v>
      </c>
    </row>
    <row r="22" spans="1:4" ht="15.75">
      <c r="A22" s="12"/>
      <c r="B22" s="9" t="s">
        <v>89</v>
      </c>
      <c r="C22" s="4" t="s">
        <v>90</v>
      </c>
      <c r="D22" s="122">
        <v>53.5</v>
      </c>
    </row>
    <row r="23" spans="1:4" ht="33.75" customHeight="1">
      <c r="A23" s="12" t="s">
        <v>5</v>
      </c>
      <c r="B23" s="35" t="s">
        <v>91</v>
      </c>
      <c r="C23" s="4" t="s">
        <v>78</v>
      </c>
      <c r="D23" s="122">
        <v>45</v>
      </c>
    </row>
    <row r="24" spans="1:4" ht="31.5">
      <c r="A24" s="12" t="s">
        <v>7</v>
      </c>
      <c r="B24" s="35" t="s">
        <v>92</v>
      </c>
      <c r="C24" s="4" t="s">
        <v>78</v>
      </c>
      <c r="D24" s="122">
        <v>8</v>
      </c>
    </row>
    <row r="25" spans="1:4" ht="33.75" customHeight="1">
      <c r="A25" s="12" t="s">
        <v>9</v>
      </c>
      <c r="B25" s="34" t="s">
        <v>101</v>
      </c>
      <c r="C25" s="4" t="s">
        <v>93</v>
      </c>
      <c r="D25" s="122">
        <v>327</v>
      </c>
    </row>
    <row r="26" spans="1:4" ht="15.75">
      <c r="A26" s="12"/>
      <c r="B26" s="9" t="s">
        <v>195</v>
      </c>
      <c r="C26" s="4" t="s">
        <v>93</v>
      </c>
      <c r="D26" s="126">
        <v>2</v>
      </c>
    </row>
    <row r="27" spans="1:4" ht="16.5" thickBot="1">
      <c r="A27" s="14"/>
      <c r="B27" s="105" t="s">
        <v>94</v>
      </c>
      <c r="C27" s="15" t="s">
        <v>93</v>
      </c>
      <c r="D27" s="126">
        <v>2</v>
      </c>
    </row>
  </sheetData>
  <mergeCells count="2">
    <mergeCell ref="C1:D1"/>
    <mergeCell ref="A3:D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A1:H48"/>
  <sheetViews>
    <sheetView view="pageBreakPreview" topLeftCell="A33" zoomScale="60" workbookViewId="0">
      <selection activeCell="F46" sqref="F46"/>
    </sheetView>
  </sheetViews>
  <sheetFormatPr defaultRowHeight="12.75"/>
  <cols>
    <col min="1" max="1" width="5.7109375" customWidth="1"/>
    <col min="2" max="2" width="31" customWidth="1"/>
    <col min="8" max="8" width="10.85546875" customWidth="1"/>
  </cols>
  <sheetData>
    <row r="1" spans="1:8" ht="65.25" customHeight="1">
      <c r="F1" s="156" t="s">
        <v>216</v>
      </c>
      <c r="G1" s="157"/>
      <c r="H1" s="157"/>
    </row>
    <row r="2" spans="1:8" ht="13.5" customHeight="1">
      <c r="B2" t="s">
        <v>103</v>
      </c>
      <c r="F2" s="24"/>
      <c r="G2" s="25"/>
      <c r="H2" s="25"/>
    </row>
    <row r="3" spans="1:8" ht="39" customHeight="1" thickBot="1">
      <c r="A3" s="173" t="s">
        <v>217</v>
      </c>
      <c r="B3" s="173"/>
      <c r="C3" s="173"/>
      <c r="D3" s="173"/>
      <c r="E3" s="173"/>
      <c r="F3" s="173"/>
      <c r="G3" s="173"/>
      <c r="H3" s="173"/>
    </row>
    <row r="4" spans="1:8" ht="31.5">
      <c r="A4" s="161" t="s">
        <v>60</v>
      </c>
      <c r="B4" s="170" t="s">
        <v>0</v>
      </c>
      <c r="C4" s="166" t="s">
        <v>59</v>
      </c>
      <c r="D4" s="28" t="s">
        <v>200</v>
      </c>
      <c r="E4" s="166" t="s">
        <v>201</v>
      </c>
      <c r="F4" s="168"/>
      <c r="G4" s="168"/>
      <c r="H4" s="169"/>
    </row>
    <row r="5" spans="1:8" ht="15.75">
      <c r="A5" s="162"/>
      <c r="B5" s="171"/>
      <c r="C5" s="164"/>
      <c r="D5" s="164" t="s">
        <v>44</v>
      </c>
      <c r="E5" s="164" t="s">
        <v>44</v>
      </c>
      <c r="F5" s="164" t="s">
        <v>45</v>
      </c>
      <c r="G5" s="164"/>
      <c r="H5" s="165"/>
    </row>
    <row r="6" spans="1:8" ht="16.5" thickBot="1">
      <c r="A6" s="163"/>
      <c r="B6" s="172"/>
      <c r="C6" s="167"/>
      <c r="D6" s="167"/>
      <c r="E6" s="167"/>
      <c r="F6" s="15" t="s">
        <v>52</v>
      </c>
      <c r="G6" s="15" t="s">
        <v>53</v>
      </c>
      <c r="H6" s="37" t="s">
        <v>46</v>
      </c>
    </row>
    <row r="7" spans="1:8" ht="15.75">
      <c r="A7" s="108" t="s">
        <v>2</v>
      </c>
      <c r="B7" s="109" t="s">
        <v>61</v>
      </c>
      <c r="C7" s="112"/>
      <c r="D7" s="112"/>
      <c r="E7" s="112"/>
      <c r="F7" s="112"/>
      <c r="G7" s="112"/>
      <c r="H7" s="113"/>
    </row>
    <row r="8" spans="1:8" ht="15.75">
      <c r="A8" s="83"/>
      <c r="B8" s="38" t="s">
        <v>71</v>
      </c>
      <c r="C8" s="114">
        <f t="shared" ref="C8:C34" si="0">SUM(F8:G8)</f>
        <v>185</v>
      </c>
      <c r="D8" s="114" t="s">
        <v>211</v>
      </c>
      <c r="E8" s="114">
        <f t="shared" ref="E8:E16" si="1">SUM(F8:H8)</f>
        <v>185</v>
      </c>
      <c r="F8" s="114">
        <v>125</v>
      </c>
      <c r="G8" s="114">
        <v>60</v>
      </c>
      <c r="H8" s="137" t="s">
        <v>211</v>
      </c>
    </row>
    <row r="9" spans="1:8" ht="15.75">
      <c r="A9" s="83"/>
      <c r="B9" s="3" t="s">
        <v>57</v>
      </c>
      <c r="C9" s="114">
        <f t="shared" si="0"/>
        <v>191</v>
      </c>
      <c r="D9" s="114" t="s">
        <v>211</v>
      </c>
      <c r="E9" s="114">
        <f t="shared" si="1"/>
        <v>191</v>
      </c>
      <c r="F9" s="114">
        <v>128</v>
      </c>
      <c r="G9" s="114">
        <v>63</v>
      </c>
      <c r="H9" s="137" t="s">
        <v>211</v>
      </c>
    </row>
    <row r="10" spans="1:8" ht="20.25" customHeight="1">
      <c r="A10" s="83"/>
      <c r="B10" s="9" t="s">
        <v>47</v>
      </c>
      <c r="C10" s="114">
        <f t="shared" si="0"/>
        <v>185</v>
      </c>
      <c r="D10" s="114" t="s">
        <v>211</v>
      </c>
      <c r="E10" s="114">
        <f t="shared" si="1"/>
        <v>185</v>
      </c>
      <c r="F10" s="114">
        <v>125</v>
      </c>
      <c r="G10" s="114">
        <v>60</v>
      </c>
      <c r="H10" s="137" t="s">
        <v>211</v>
      </c>
    </row>
    <row r="11" spans="1:8" ht="31.5">
      <c r="A11" s="83"/>
      <c r="B11" s="9" t="s">
        <v>48</v>
      </c>
      <c r="C11" s="114">
        <f t="shared" si="0"/>
        <v>6</v>
      </c>
      <c r="D11" s="114" t="s">
        <v>211</v>
      </c>
      <c r="E11" s="114">
        <f t="shared" si="1"/>
        <v>6</v>
      </c>
      <c r="F11" s="114">
        <v>3</v>
      </c>
      <c r="G11" s="114">
        <v>3</v>
      </c>
      <c r="H11" s="137" t="s">
        <v>211</v>
      </c>
    </row>
    <row r="12" spans="1:8" ht="31.5">
      <c r="A12" s="83"/>
      <c r="B12" s="9" t="s">
        <v>49</v>
      </c>
      <c r="C12" s="114">
        <f t="shared" si="0"/>
        <v>6</v>
      </c>
      <c r="D12" s="114" t="s">
        <v>211</v>
      </c>
      <c r="E12" s="114">
        <f t="shared" si="1"/>
        <v>6</v>
      </c>
      <c r="F12" s="114" t="s">
        <v>211</v>
      </c>
      <c r="G12" s="114">
        <v>6</v>
      </c>
      <c r="H12" s="137" t="s">
        <v>211</v>
      </c>
    </row>
    <row r="13" spans="1:8" ht="31.5">
      <c r="A13" s="83" t="s">
        <v>4</v>
      </c>
      <c r="B13" s="34" t="s">
        <v>62</v>
      </c>
      <c r="C13" s="114">
        <f t="shared" si="0"/>
        <v>858</v>
      </c>
      <c r="D13" s="114" t="s">
        <v>211</v>
      </c>
      <c r="E13" s="114">
        <f t="shared" si="1"/>
        <v>858</v>
      </c>
      <c r="F13" s="114">
        <v>564</v>
      </c>
      <c r="G13" s="114">
        <v>294</v>
      </c>
      <c r="H13" s="137" t="s">
        <v>211</v>
      </c>
    </row>
    <row r="14" spans="1:8" ht="31.5">
      <c r="A14" s="83" t="s">
        <v>5</v>
      </c>
      <c r="B14" s="34" t="s">
        <v>50</v>
      </c>
      <c r="C14" s="114">
        <f t="shared" si="0"/>
        <v>45</v>
      </c>
      <c r="D14" s="114" t="s">
        <v>211</v>
      </c>
      <c r="E14" s="114">
        <f t="shared" si="1"/>
        <v>45</v>
      </c>
      <c r="F14" s="114">
        <v>5</v>
      </c>
      <c r="G14" s="114">
        <v>40</v>
      </c>
      <c r="H14" s="137" t="s">
        <v>211</v>
      </c>
    </row>
    <row r="15" spans="1:8" ht="31.5">
      <c r="A15" s="83" t="s">
        <v>7</v>
      </c>
      <c r="B15" s="34" t="s">
        <v>56</v>
      </c>
      <c r="C15" s="114">
        <f t="shared" si="0"/>
        <v>76</v>
      </c>
      <c r="D15" s="114" t="s">
        <v>211</v>
      </c>
      <c r="E15" s="114">
        <f t="shared" si="1"/>
        <v>76</v>
      </c>
      <c r="F15" s="114">
        <v>43</v>
      </c>
      <c r="G15" s="114">
        <v>33</v>
      </c>
      <c r="H15" s="137" t="s">
        <v>211</v>
      </c>
    </row>
    <row r="16" spans="1:8" ht="15.75">
      <c r="A16" s="83"/>
      <c r="B16" s="9" t="s">
        <v>54</v>
      </c>
      <c r="C16" s="114">
        <f t="shared" si="0"/>
        <v>18</v>
      </c>
      <c r="D16" s="114" t="s">
        <v>211</v>
      </c>
      <c r="E16" s="114">
        <f t="shared" si="1"/>
        <v>18</v>
      </c>
      <c r="F16" s="114">
        <v>2</v>
      </c>
      <c r="G16" s="114">
        <v>16</v>
      </c>
      <c r="H16" s="137" t="s">
        <v>211</v>
      </c>
    </row>
    <row r="17" spans="1:8" ht="20.25" customHeight="1">
      <c r="A17" s="83"/>
      <c r="B17" s="9" t="s">
        <v>51</v>
      </c>
      <c r="C17" s="114">
        <f t="shared" si="0"/>
        <v>0</v>
      </c>
      <c r="D17" s="115" t="s">
        <v>211</v>
      </c>
      <c r="E17" s="115" t="s">
        <v>211</v>
      </c>
      <c r="F17" s="115" t="s">
        <v>211</v>
      </c>
      <c r="G17" s="115" t="s">
        <v>211</v>
      </c>
      <c r="H17" s="137" t="s">
        <v>211</v>
      </c>
    </row>
    <row r="18" spans="1:8" ht="15.75">
      <c r="A18" s="83"/>
      <c r="B18" s="9" t="s">
        <v>55</v>
      </c>
      <c r="C18" s="31">
        <f t="shared" si="0"/>
        <v>0</v>
      </c>
      <c r="D18" s="135" t="s">
        <v>211</v>
      </c>
      <c r="E18" s="135" t="s">
        <v>211</v>
      </c>
      <c r="F18" s="135" t="s">
        <v>211</v>
      </c>
      <c r="G18" s="135" t="s">
        <v>211</v>
      </c>
      <c r="H18" s="138" t="s">
        <v>211</v>
      </c>
    </row>
    <row r="19" spans="1:8" ht="15.75">
      <c r="A19" s="83"/>
      <c r="B19" s="9" t="s">
        <v>176</v>
      </c>
      <c r="C19" s="31">
        <f t="shared" si="0"/>
        <v>58</v>
      </c>
      <c r="D19" s="135" t="s">
        <v>211</v>
      </c>
      <c r="E19" s="135">
        <f>SUM(F19:H19)</f>
        <v>58</v>
      </c>
      <c r="F19" s="135">
        <v>41</v>
      </c>
      <c r="G19" s="135">
        <v>17</v>
      </c>
      <c r="H19" s="138" t="s">
        <v>211</v>
      </c>
    </row>
    <row r="20" spans="1:8" ht="19.5" customHeight="1">
      <c r="A20" s="83" t="s">
        <v>9</v>
      </c>
      <c r="B20" s="36" t="s">
        <v>63</v>
      </c>
      <c r="C20" s="31">
        <f t="shared" si="0"/>
        <v>859</v>
      </c>
      <c r="D20" s="135" t="s">
        <v>211</v>
      </c>
      <c r="E20" s="135">
        <f>SUM(F20:H20)</f>
        <v>859</v>
      </c>
      <c r="F20" s="135">
        <v>542</v>
      </c>
      <c r="G20" s="135">
        <v>317</v>
      </c>
      <c r="H20" s="138" t="s">
        <v>211</v>
      </c>
    </row>
    <row r="21" spans="1:8" ht="49.5" customHeight="1">
      <c r="A21" s="83" t="s">
        <v>11</v>
      </c>
      <c r="B21" s="36" t="s">
        <v>64</v>
      </c>
      <c r="C21" s="31">
        <f t="shared" si="0"/>
        <v>660</v>
      </c>
      <c r="D21" s="31" t="s">
        <v>211</v>
      </c>
      <c r="E21" s="31">
        <f>SUM(F21:H21)</f>
        <v>660</v>
      </c>
      <c r="F21" s="31">
        <v>359</v>
      </c>
      <c r="G21" s="31">
        <v>301</v>
      </c>
      <c r="H21" s="138" t="s">
        <v>211</v>
      </c>
    </row>
    <row r="22" spans="1:8" ht="49.5" customHeight="1">
      <c r="A22" s="83" t="s">
        <v>202</v>
      </c>
      <c r="B22" s="9" t="s">
        <v>177</v>
      </c>
      <c r="C22" s="31">
        <f t="shared" si="0"/>
        <v>8</v>
      </c>
      <c r="D22" s="31" t="s">
        <v>211</v>
      </c>
      <c r="E22" s="114">
        <v>8</v>
      </c>
      <c r="F22" s="114">
        <v>8</v>
      </c>
      <c r="G22" s="114" t="s">
        <v>211</v>
      </c>
      <c r="H22" s="138" t="s">
        <v>211</v>
      </c>
    </row>
    <row r="23" spans="1:8" ht="49.5" customHeight="1">
      <c r="A23" s="83" t="s">
        <v>203</v>
      </c>
      <c r="B23" s="9" t="s">
        <v>178</v>
      </c>
      <c r="C23" s="31">
        <f t="shared" si="0"/>
        <v>17</v>
      </c>
      <c r="D23" s="31" t="s">
        <v>211</v>
      </c>
      <c r="E23" s="114">
        <v>17</v>
      </c>
      <c r="F23" s="114">
        <v>17</v>
      </c>
      <c r="G23" s="114"/>
      <c r="H23" s="138" t="s">
        <v>211</v>
      </c>
    </row>
    <row r="24" spans="1:8" ht="19.5" customHeight="1">
      <c r="A24" s="83" t="s">
        <v>204</v>
      </c>
      <c r="B24" s="9" t="s">
        <v>181</v>
      </c>
      <c r="C24" s="31">
        <f t="shared" si="0"/>
        <v>6</v>
      </c>
      <c r="D24" s="31" t="s">
        <v>211</v>
      </c>
      <c r="E24" s="114">
        <v>6</v>
      </c>
      <c r="F24" s="114">
        <v>6</v>
      </c>
      <c r="G24" s="114"/>
      <c r="H24" s="138" t="s">
        <v>211</v>
      </c>
    </row>
    <row r="25" spans="1:8" ht="46.5" customHeight="1">
      <c r="A25" s="83" t="s">
        <v>205</v>
      </c>
      <c r="B25" s="9" t="s">
        <v>182</v>
      </c>
      <c r="C25" s="31">
        <f t="shared" si="0"/>
        <v>3</v>
      </c>
      <c r="D25" s="31" t="s">
        <v>211</v>
      </c>
      <c r="E25" s="114">
        <v>3</v>
      </c>
      <c r="F25" s="114">
        <v>3</v>
      </c>
      <c r="G25" s="114"/>
      <c r="H25" s="138" t="s">
        <v>211</v>
      </c>
    </row>
    <row r="26" spans="1:8" ht="47.25">
      <c r="A26" s="83" t="s">
        <v>13</v>
      </c>
      <c r="B26" s="36" t="s">
        <v>65</v>
      </c>
      <c r="C26" s="31">
        <f t="shared" si="0"/>
        <v>256</v>
      </c>
      <c r="D26" s="31" t="s">
        <v>211</v>
      </c>
      <c r="E26" s="31">
        <f>SUM(F26:H26)</f>
        <v>256</v>
      </c>
      <c r="F26" s="31">
        <v>167</v>
      </c>
      <c r="G26" s="31">
        <v>89</v>
      </c>
      <c r="H26" s="138" t="s">
        <v>211</v>
      </c>
    </row>
    <row r="27" spans="1:8" ht="31.5">
      <c r="A27" s="83"/>
      <c r="B27" s="9" t="s">
        <v>47</v>
      </c>
      <c r="C27" s="31">
        <f t="shared" si="0"/>
        <v>242</v>
      </c>
      <c r="D27" s="31" t="s">
        <v>211</v>
      </c>
      <c r="E27" s="31">
        <f>SUM(F27:H27)</f>
        <v>242</v>
      </c>
      <c r="F27" s="31">
        <v>167</v>
      </c>
      <c r="G27" s="31">
        <v>75</v>
      </c>
      <c r="H27" s="138" t="s">
        <v>211</v>
      </c>
    </row>
    <row r="28" spans="1:8" ht="31.5">
      <c r="A28" s="83"/>
      <c r="B28" s="9" t="s">
        <v>48</v>
      </c>
      <c r="C28" s="31">
        <f t="shared" si="0"/>
        <v>14</v>
      </c>
      <c r="D28" s="31" t="s">
        <v>211</v>
      </c>
      <c r="E28" s="31">
        <f>SUM(F28:H28)</f>
        <v>14</v>
      </c>
      <c r="F28" s="31" t="s">
        <v>211</v>
      </c>
      <c r="G28" s="31">
        <v>14</v>
      </c>
      <c r="H28" s="138" t="s">
        <v>211</v>
      </c>
    </row>
    <row r="29" spans="1:8" ht="47.25">
      <c r="A29" s="88" t="s">
        <v>184</v>
      </c>
      <c r="B29" s="3" t="s">
        <v>179</v>
      </c>
      <c r="C29" s="31">
        <f t="shared" si="0"/>
        <v>0</v>
      </c>
      <c r="D29" s="31" t="s">
        <v>211</v>
      </c>
      <c r="E29" s="114" t="s">
        <v>211</v>
      </c>
      <c r="F29" s="114" t="s">
        <v>211</v>
      </c>
      <c r="G29" s="114" t="s">
        <v>211</v>
      </c>
      <c r="H29" s="138" t="s">
        <v>211</v>
      </c>
    </row>
    <row r="30" spans="1:8" ht="47.25">
      <c r="A30" s="88" t="s">
        <v>185</v>
      </c>
      <c r="B30" s="3" t="s">
        <v>196</v>
      </c>
      <c r="C30" s="31">
        <f t="shared" si="0"/>
        <v>8</v>
      </c>
      <c r="D30" s="31" t="s">
        <v>211</v>
      </c>
      <c r="E30" s="114">
        <v>8</v>
      </c>
      <c r="F30" s="114">
        <v>8</v>
      </c>
      <c r="G30" s="114" t="s">
        <v>211</v>
      </c>
      <c r="H30" s="138" t="s">
        <v>211</v>
      </c>
    </row>
    <row r="31" spans="1:8" ht="15.75">
      <c r="A31" s="88" t="s">
        <v>186</v>
      </c>
      <c r="B31" s="3" t="s">
        <v>180</v>
      </c>
      <c r="C31" s="31">
        <f t="shared" si="0"/>
        <v>2</v>
      </c>
      <c r="D31" s="31" t="s">
        <v>211</v>
      </c>
      <c r="E31" s="114">
        <v>2</v>
      </c>
      <c r="F31" s="114">
        <v>2</v>
      </c>
      <c r="G31" s="114" t="s">
        <v>211</v>
      </c>
      <c r="H31" s="138" t="s">
        <v>211</v>
      </c>
    </row>
    <row r="32" spans="1:8" ht="47.25">
      <c r="A32" s="88" t="s">
        <v>187</v>
      </c>
      <c r="B32" s="3" t="s">
        <v>183</v>
      </c>
      <c r="C32" s="31">
        <f t="shared" si="0"/>
        <v>0</v>
      </c>
      <c r="D32" s="31" t="s">
        <v>211</v>
      </c>
      <c r="E32" s="114" t="s">
        <v>211</v>
      </c>
      <c r="F32" s="114" t="s">
        <v>211</v>
      </c>
      <c r="G32" s="114" t="s">
        <v>211</v>
      </c>
      <c r="H32" s="138" t="s">
        <v>211</v>
      </c>
    </row>
    <row r="33" spans="1:8" ht="33.75" customHeight="1">
      <c r="A33" s="83" t="s">
        <v>14</v>
      </c>
      <c r="B33" s="34" t="s">
        <v>58</v>
      </c>
      <c r="C33" s="31">
        <f t="shared" si="0"/>
        <v>0</v>
      </c>
      <c r="D33" s="139"/>
      <c r="E33" s="139"/>
      <c r="F33" s="116"/>
      <c r="G33" s="114"/>
      <c r="H33" s="137"/>
    </row>
    <row r="34" spans="1:8" ht="15.75">
      <c r="A34" s="83"/>
      <c r="B34" s="9" t="s">
        <v>66</v>
      </c>
      <c r="C34" s="31">
        <f t="shared" si="0"/>
        <v>256</v>
      </c>
      <c r="D34" s="139" t="s">
        <v>211</v>
      </c>
      <c r="E34" s="139">
        <f>SUM(F34:H34)</f>
        <v>256</v>
      </c>
      <c r="F34" s="116">
        <v>167</v>
      </c>
      <c r="G34" s="114">
        <v>89</v>
      </c>
      <c r="H34" s="137" t="s">
        <v>211</v>
      </c>
    </row>
    <row r="35" spans="1:8" ht="15.75">
      <c r="A35" s="83"/>
      <c r="B35" s="9" t="s">
        <v>67</v>
      </c>
      <c r="C35" s="31">
        <f>AVERAGE(F35:G35)</f>
        <v>100</v>
      </c>
      <c r="D35" s="139" t="s">
        <v>211</v>
      </c>
      <c r="E35" s="139">
        <f>AVERAGE(F35:H35)</f>
        <v>100</v>
      </c>
      <c r="F35" s="116">
        <v>100</v>
      </c>
      <c r="G35" s="114">
        <v>100</v>
      </c>
      <c r="H35" s="137" t="s">
        <v>211</v>
      </c>
    </row>
    <row r="36" spans="1:8" ht="15.75">
      <c r="A36" s="83"/>
      <c r="B36" s="9" t="s">
        <v>68</v>
      </c>
      <c r="C36" s="31">
        <f>SUM(F36:G36)</f>
        <v>227</v>
      </c>
      <c r="D36" s="139" t="s">
        <v>211</v>
      </c>
      <c r="E36" s="139">
        <f>SUM(F36:H36)</f>
        <v>227</v>
      </c>
      <c r="F36" s="116">
        <v>139</v>
      </c>
      <c r="G36" s="114">
        <v>88</v>
      </c>
      <c r="H36" s="137" t="s">
        <v>211</v>
      </c>
    </row>
    <row r="37" spans="1:8" ht="15.75">
      <c r="A37" s="83"/>
      <c r="B37" s="9" t="s">
        <v>69</v>
      </c>
      <c r="C37" s="31">
        <f>AVERAGE(F37:G37)</f>
        <v>91.050000000000011</v>
      </c>
      <c r="D37" s="139" t="s">
        <v>211</v>
      </c>
      <c r="E37" s="139">
        <f>AVERAGE(F37:H37)</f>
        <v>91.050000000000011</v>
      </c>
      <c r="F37" s="116">
        <v>83.2</v>
      </c>
      <c r="G37" s="114">
        <v>98.9</v>
      </c>
      <c r="H37" s="137" t="s">
        <v>211</v>
      </c>
    </row>
    <row r="38" spans="1:8" ht="47.25">
      <c r="A38" s="83"/>
      <c r="B38" s="9" t="s">
        <v>72</v>
      </c>
      <c r="C38" s="31">
        <f>SUM(F38:G38)</f>
        <v>0</v>
      </c>
      <c r="D38" s="117" t="s">
        <v>211</v>
      </c>
      <c r="E38" s="117" t="s">
        <v>211</v>
      </c>
      <c r="F38" s="114" t="s">
        <v>211</v>
      </c>
      <c r="G38" s="114" t="s">
        <v>211</v>
      </c>
      <c r="H38" s="137" t="s">
        <v>211</v>
      </c>
    </row>
    <row r="39" spans="1:8" ht="15.75">
      <c r="A39" s="83"/>
      <c r="B39" s="7" t="s">
        <v>70</v>
      </c>
      <c r="C39" s="31">
        <v>0</v>
      </c>
      <c r="D39" s="117" t="s">
        <v>211</v>
      </c>
      <c r="E39" s="117" t="s">
        <v>211</v>
      </c>
      <c r="F39" s="114" t="s">
        <v>211</v>
      </c>
      <c r="G39" s="114" t="s">
        <v>211</v>
      </c>
      <c r="H39" s="137"/>
    </row>
    <row r="40" spans="1:8" ht="31.5">
      <c r="A40" s="83"/>
      <c r="B40" s="9" t="s">
        <v>74</v>
      </c>
      <c r="C40" s="31">
        <f>SUM(F40:G40)</f>
        <v>110</v>
      </c>
      <c r="D40" s="117" t="s">
        <v>211</v>
      </c>
      <c r="E40" s="117">
        <v>110</v>
      </c>
      <c r="F40" s="114">
        <v>110</v>
      </c>
      <c r="G40" s="127" t="s">
        <v>211</v>
      </c>
      <c r="H40" s="137" t="s">
        <v>211</v>
      </c>
    </row>
    <row r="41" spans="1:8" ht="15.75">
      <c r="A41" s="83"/>
      <c r="B41" s="7" t="s">
        <v>70</v>
      </c>
      <c r="C41" s="31">
        <f>AVERAGE(F41:G41)</f>
        <v>65.900000000000006</v>
      </c>
      <c r="D41" s="117" t="s">
        <v>211</v>
      </c>
      <c r="E41" s="117">
        <v>65.900000000000006</v>
      </c>
      <c r="F41" s="114">
        <v>65.900000000000006</v>
      </c>
      <c r="G41" s="127" t="s">
        <v>211</v>
      </c>
      <c r="H41" s="137" t="s">
        <v>211</v>
      </c>
    </row>
    <row r="42" spans="1:8" ht="20.25" customHeight="1">
      <c r="A42" s="83"/>
      <c r="B42" s="9" t="s">
        <v>75</v>
      </c>
      <c r="C42" s="31">
        <f>SUM(F42:G42)</f>
        <v>48</v>
      </c>
      <c r="D42" s="117" t="s">
        <v>211</v>
      </c>
      <c r="E42" s="117">
        <f>SUM(F42:H42)</f>
        <v>48</v>
      </c>
      <c r="F42" s="114">
        <v>37</v>
      </c>
      <c r="G42" s="114">
        <v>11</v>
      </c>
      <c r="H42" s="137" t="s">
        <v>211</v>
      </c>
    </row>
    <row r="43" spans="1:8" ht="15.75">
      <c r="A43" s="83"/>
      <c r="B43" s="7" t="s">
        <v>70</v>
      </c>
      <c r="C43" s="31">
        <f>AVERAGE(F43:G43)</f>
        <v>17.3</v>
      </c>
      <c r="D43" s="117" t="s">
        <v>211</v>
      </c>
      <c r="E43" s="117">
        <f>AVERAGE(F43:H43)</f>
        <v>17.3</v>
      </c>
      <c r="F43" s="114">
        <v>22.2</v>
      </c>
      <c r="G43" s="114">
        <v>12.4</v>
      </c>
      <c r="H43" s="137" t="s">
        <v>211</v>
      </c>
    </row>
    <row r="44" spans="1:8" ht="47.25">
      <c r="A44" s="83"/>
      <c r="B44" s="9" t="s">
        <v>73</v>
      </c>
      <c r="C44" s="31">
        <f>SUM(F44:G44)</f>
        <v>0</v>
      </c>
      <c r="D44" s="117" t="s">
        <v>211</v>
      </c>
      <c r="E44" s="117" t="s">
        <v>211</v>
      </c>
      <c r="F44" s="114" t="s">
        <v>211</v>
      </c>
      <c r="G44" s="127" t="s">
        <v>211</v>
      </c>
      <c r="H44" s="137" t="s">
        <v>211</v>
      </c>
    </row>
    <row r="45" spans="1:8" ht="15.75">
      <c r="A45" s="74"/>
      <c r="B45" s="63" t="s">
        <v>70</v>
      </c>
      <c r="C45" s="31">
        <v>0</v>
      </c>
      <c r="D45" s="118" t="s">
        <v>211</v>
      </c>
      <c r="E45" s="118" t="s">
        <v>211</v>
      </c>
      <c r="F45" s="115" t="s">
        <v>211</v>
      </c>
      <c r="G45" s="115" t="s">
        <v>211</v>
      </c>
      <c r="H45" s="140" t="s">
        <v>211</v>
      </c>
    </row>
    <row r="46" spans="1:8" ht="47.25">
      <c r="A46" s="110" t="s">
        <v>150</v>
      </c>
      <c r="B46" s="36" t="s">
        <v>149</v>
      </c>
      <c r="C46" s="127">
        <v>66</v>
      </c>
      <c r="D46" s="127" t="s">
        <v>211</v>
      </c>
      <c r="E46" s="127" t="s">
        <v>211</v>
      </c>
      <c r="F46" s="127" t="s">
        <v>211</v>
      </c>
      <c r="G46" s="127" t="s">
        <v>211</v>
      </c>
      <c r="H46" s="137" t="s">
        <v>211</v>
      </c>
    </row>
    <row r="47" spans="1:8" ht="79.5" thickBot="1">
      <c r="A47" s="67"/>
      <c r="B47" s="105" t="s">
        <v>156</v>
      </c>
      <c r="C47" s="31">
        <f>SUM(F47:G47)</f>
        <v>0</v>
      </c>
      <c r="D47" s="128" t="s">
        <v>211</v>
      </c>
      <c r="E47" s="128" t="s">
        <v>211</v>
      </c>
      <c r="F47" s="128" t="s">
        <v>211</v>
      </c>
      <c r="G47" s="128" t="s">
        <v>211</v>
      </c>
      <c r="H47" s="141" t="s">
        <v>211</v>
      </c>
    </row>
    <row r="48" spans="1:8" ht="25.5">
      <c r="A48" t="s">
        <v>192</v>
      </c>
      <c r="B48" s="81" t="s">
        <v>193</v>
      </c>
    </row>
  </sheetData>
  <mergeCells count="9">
    <mergeCell ref="A4:A6"/>
    <mergeCell ref="F1:H1"/>
    <mergeCell ref="F5:H5"/>
    <mergeCell ref="C4:C6"/>
    <mergeCell ref="D5:D6"/>
    <mergeCell ref="E4:H4"/>
    <mergeCell ref="E5:E6"/>
    <mergeCell ref="B4:B6"/>
    <mergeCell ref="A3:H3"/>
  </mergeCells>
  <phoneticPr fontId="2" type="noConversion"/>
  <pageMargins left="0.75" right="0.75" top="1" bottom="1" header="0.5" footer="0.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K35"/>
  <sheetViews>
    <sheetView view="pageBreakPreview" zoomScale="60" zoomScaleNormal="80" workbookViewId="0">
      <selection activeCell="B16" sqref="B16"/>
    </sheetView>
  </sheetViews>
  <sheetFormatPr defaultRowHeight="12.75"/>
  <cols>
    <col min="1" max="1" width="5.42578125" customWidth="1"/>
    <col min="2" max="2" width="16.140625" customWidth="1"/>
    <col min="3" max="3" width="22.7109375" customWidth="1"/>
    <col min="4" max="4" width="15.5703125" customWidth="1"/>
    <col min="5" max="5" width="16.140625" customWidth="1"/>
  </cols>
  <sheetData>
    <row r="1" spans="1:11" ht="64.5" customHeight="1">
      <c r="H1" s="156" t="s">
        <v>218</v>
      </c>
      <c r="I1" s="193"/>
      <c r="J1" s="193"/>
      <c r="K1" s="193"/>
    </row>
    <row r="2" spans="1:11">
      <c r="B2" t="s">
        <v>112</v>
      </c>
    </row>
    <row r="3" spans="1:11" ht="19.5" thickBot="1">
      <c r="A3" s="181" t="s">
        <v>219</v>
      </c>
      <c r="B3" s="181"/>
      <c r="C3" s="181"/>
      <c r="D3" s="181"/>
      <c r="E3" s="181"/>
      <c r="F3" s="181"/>
      <c r="G3" s="181"/>
      <c r="H3" s="181"/>
      <c r="I3" s="182"/>
      <c r="J3" s="182"/>
      <c r="K3" s="182"/>
    </row>
    <row r="4" spans="1:11" ht="29.25" customHeight="1">
      <c r="A4" s="194" t="s">
        <v>95</v>
      </c>
      <c r="B4" s="191" t="s">
        <v>132</v>
      </c>
      <c r="C4" s="191" t="s">
        <v>131</v>
      </c>
      <c r="D4" s="191" t="s">
        <v>104</v>
      </c>
      <c r="E4" s="191" t="s">
        <v>113</v>
      </c>
      <c r="F4" s="191" t="s">
        <v>105</v>
      </c>
      <c r="G4" s="191"/>
      <c r="H4" s="191"/>
      <c r="I4" s="191"/>
      <c r="J4" s="191"/>
      <c r="K4" s="192"/>
    </row>
    <row r="5" spans="1:11" ht="36" customHeight="1" thickBot="1">
      <c r="A5" s="195"/>
      <c r="B5" s="196"/>
      <c r="C5" s="196"/>
      <c r="D5" s="197"/>
      <c r="E5" s="197"/>
      <c r="F5" s="84">
        <v>1</v>
      </c>
      <c r="G5" s="84">
        <v>2</v>
      </c>
      <c r="H5" s="84">
        <v>3</v>
      </c>
      <c r="I5" s="84">
        <v>4</v>
      </c>
      <c r="J5" s="84">
        <v>5</v>
      </c>
      <c r="K5" s="85" t="s">
        <v>106</v>
      </c>
    </row>
    <row r="6" spans="1:11" ht="18" customHeight="1">
      <c r="A6" s="198" t="s">
        <v>206</v>
      </c>
      <c r="B6" s="199"/>
      <c r="C6" s="199"/>
      <c r="D6" s="199"/>
      <c r="E6" s="199"/>
      <c r="F6" s="99"/>
      <c r="G6" s="99"/>
      <c r="H6" s="99"/>
      <c r="I6" s="99"/>
      <c r="J6" s="99"/>
      <c r="K6" s="100"/>
    </row>
    <row r="7" spans="1:11" ht="16.5" customHeight="1">
      <c r="A7" s="103">
        <v>1</v>
      </c>
      <c r="B7" s="104"/>
      <c r="C7" s="104"/>
      <c r="D7" s="102"/>
      <c r="E7" s="102"/>
      <c r="F7" s="98"/>
      <c r="G7" s="98"/>
      <c r="H7" s="98"/>
      <c r="I7" s="98"/>
      <c r="J7" s="98"/>
      <c r="K7" s="101"/>
    </row>
    <row r="8" spans="1:11" ht="16.5" customHeight="1" thickBot="1">
      <c r="A8" s="185" t="s">
        <v>207</v>
      </c>
      <c r="B8" s="186"/>
      <c r="C8" s="186"/>
      <c r="D8" s="186"/>
      <c r="E8" s="187"/>
      <c r="F8" s="94"/>
      <c r="G8" s="94"/>
      <c r="H8" s="94"/>
      <c r="I8" s="94"/>
      <c r="J8" s="94"/>
      <c r="K8" s="95"/>
    </row>
    <row r="9" spans="1:11" ht="15.75">
      <c r="A9" s="188" t="s">
        <v>208</v>
      </c>
      <c r="B9" s="189"/>
      <c r="C9" s="189"/>
      <c r="D9" s="189"/>
      <c r="E9" s="190"/>
      <c r="F9" s="96"/>
      <c r="G9" s="96"/>
      <c r="H9" s="96"/>
      <c r="I9" s="96"/>
      <c r="J9" s="96"/>
      <c r="K9" s="97"/>
    </row>
    <row r="10" spans="1:11" ht="31.5">
      <c r="A10" s="86">
        <v>1</v>
      </c>
      <c r="B10" s="125" t="s">
        <v>245</v>
      </c>
      <c r="C10" s="64" t="s">
        <v>226</v>
      </c>
      <c r="D10" s="64" t="s">
        <v>227</v>
      </c>
      <c r="E10" s="64" t="s">
        <v>240</v>
      </c>
      <c r="F10" s="50">
        <v>24</v>
      </c>
      <c r="G10" s="50">
        <v>19</v>
      </c>
      <c r="H10" s="50">
        <v>25</v>
      </c>
      <c r="I10" s="50" t="s">
        <v>211</v>
      </c>
      <c r="J10" s="50" t="s">
        <v>211</v>
      </c>
      <c r="K10" s="51">
        <f t="shared" ref="K10:K17" si="0">SUM(F10:J10)</f>
        <v>68</v>
      </c>
    </row>
    <row r="11" spans="1:11" ht="63">
      <c r="A11" s="86" t="s">
        <v>220</v>
      </c>
      <c r="B11" s="125" t="s">
        <v>246</v>
      </c>
      <c r="C11" s="64" t="s">
        <v>228</v>
      </c>
      <c r="D11" s="64" t="s">
        <v>227</v>
      </c>
      <c r="E11" s="64" t="s">
        <v>240</v>
      </c>
      <c r="F11" s="50">
        <v>25</v>
      </c>
      <c r="G11" s="50">
        <v>24</v>
      </c>
      <c r="H11" s="50">
        <v>29</v>
      </c>
      <c r="I11" s="50" t="s">
        <v>211</v>
      </c>
      <c r="J11" s="50" t="s">
        <v>211</v>
      </c>
      <c r="K11" s="51">
        <f t="shared" si="0"/>
        <v>78</v>
      </c>
    </row>
    <row r="12" spans="1:11" ht="110.25">
      <c r="A12" s="86" t="s">
        <v>221</v>
      </c>
      <c r="B12" s="125" t="s">
        <v>247</v>
      </c>
      <c r="C12" s="64" t="s">
        <v>229</v>
      </c>
      <c r="D12" s="64" t="s">
        <v>227</v>
      </c>
      <c r="E12" s="64" t="s">
        <v>237</v>
      </c>
      <c r="F12" s="50">
        <v>23</v>
      </c>
      <c r="G12" s="50">
        <v>21</v>
      </c>
      <c r="H12" s="50">
        <v>25</v>
      </c>
      <c r="I12" s="50">
        <v>13</v>
      </c>
      <c r="J12" s="50" t="s">
        <v>211</v>
      </c>
      <c r="K12" s="51">
        <f t="shared" si="0"/>
        <v>82</v>
      </c>
    </row>
    <row r="13" spans="1:11" ht="31.5">
      <c r="A13" s="86" t="s">
        <v>222</v>
      </c>
      <c r="B13" s="125" t="s">
        <v>248</v>
      </c>
      <c r="C13" s="64" t="s">
        <v>230</v>
      </c>
      <c r="D13" s="64" t="s">
        <v>227</v>
      </c>
      <c r="E13" s="64" t="s">
        <v>237</v>
      </c>
      <c r="F13" s="50">
        <v>24</v>
      </c>
      <c r="G13" s="50">
        <v>27</v>
      </c>
      <c r="H13" s="50">
        <v>20</v>
      </c>
      <c r="I13" s="50">
        <v>18</v>
      </c>
      <c r="J13" s="50" t="s">
        <v>211</v>
      </c>
      <c r="K13" s="51">
        <f t="shared" si="0"/>
        <v>89</v>
      </c>
    </row>
    <row r="14" spans="1:11" ht="78.75">
      <c r="A14" s="86" t="s">
        <v>223</v>
      </c>
      <c r="B14" s="125" t="s">
        <v>250</v>
      </c>
      <c r="C14" s="64" t="s">
        <v>232</v>
      </c>
      <c r="D14" s="64" t="s">
        <v>227</v>
      </c>
      <c r="E14" s="64" t="s">
        <v>237</v>
      </c>
      <c r="F14" s="50" t="s">
        <v>211</v>
      </c>
      <c r="G14" s="50" t="s">
        <v>211</v>
      </c>
      <c r="H14" s="50">
        <v>26</v>
      </c>
      <c r="I14" s="50">
        <v>21</v>
      </c>
      <c r="J14" s="50" t="s">
        <v>211</v>
      </c>
      <c r="K14" s="51">
        <f t="shared" si="0"/>
        <v>47</v>
      </c>
    </row>
    <row r="15" spans="1:11" ht="31.5">
      <c r="A15" s="86" t="s">
        <v>224</v>
      </c>
      <c r="B15" s="125" t="s">
        <v>251</v>
      </c>
      <c r="C15" s="64" t="s">
        <v>233</v>
      </c>
      <c r="D15" s="64" t="s">
        <v>234</v>
      </c>
      <c r="E15" s="64" t="s">
        <v>237</v>
      </c>
      <c r="F15" s="50">
        <v>25</v>
      </c>
      <c r="G15" s="50">
        <v>25</v>
      </c>
      <c r="H15" s="50">
        <v>24</v>
      </c>
      <c r="I15" s="50">
        <v>20</v>
      </c>
      <c r="J15" s="50" t="s">
        <v>211</v>
      </c>
      <c r="K15" s="51">
        <f t="shared" si="0"/>
        <v>94</v>
      </c>
    </row>
    <row r="16" spans="1:11" ht="94.5">
      <c r="A16" s="86" t="s">
        <v>225</v>
      </c>
      <c r="B16" s="133">
        <v>36937</v>
      </c>
      <c r="C16" s="64" t="s">
        <v>231</v>
      </c>
      <c r="D16" s="64" t="s">
        <v>227</v>
      </c>
      <c r="E16" s="64" t="s">
        <v>237</v>
      </c>
      <c r="F16" s="50" t="s">
        <v>211</v>
      </c>
      <c r="G16" s="50" t="s">
        <v>211</v>
      </c>
      <c r="H16" s="50" t="s">
        <v>211</v>
      </c>
      <c r="I16" s="50">
        <v>8</v>
      </c>
      <c r="J16" s="50" t="s">
        <v>211</v>
      </c>
      <c r="K16" s="51">
        <f>SUM(F16:J16)</f>
        <v>8</v>
      </c>
    </row>
    <row r="17" spans="1:11" ht="47.25">
      <c r="A17" s="86" t="s">
        <v>256</v>
      </c>
      <c r="B17" s="125" t="s">
        <v>252</v>
      </c>
      <c r="C17" s="64" t="s">
        <v>235</v>
      </c>
      <c r="D17" s="64" t="s">
        <v>227</v>
      </c>
      <c r="E17" s="64" t="s">
        <v>237</v>
      </c>
      <c r="F17" s="50" t="s">
        <v>211</v>
      </c>
      <c r="G17" s="50" t="s">
        <v>211</v>
      </c>
      <c r="H17" s="50">
        <v>21</v>
      </c>
      <c r="I17" s="50">
        <v>20</v>
      </c>
      <c r="J17" s="50">
        <v>19</v>
      </c>
      <c r="K17" s="51">
        <f t="shared" si="0"/>
        <v>60</v>
      </c>
    </row>
    <row r="18" spans="1:11" ht="16.5" thickBot="1">
      <c r="A18" s="185" t="s">
        <v>108</v>
      </c>
      <c r="B18" s="186"/>
      <c r="C18" s="186"/>
      <c r="D18" s="186"/>
      <c r="E18" s="187"/>
      <c r="F18" s="89">
        <f t="shared" ref="F18:K18" si="1">SUM(F10:F17)</f>
        <v>121</v>
      </c>
      <c r="G18" s="89">
        <f t="shared" si="1"/>
        <v>116</v>
      </c>
      <c r="H18" s="89">
        <f t="shared" si="1"/>
        <v>170</v>
      </c>
      <c r="I18" s="89">
        <f t="shared" si="1"/>
        <v>100</v>
      </c>
      <c r="J18" s="89">
        <f t="shared" si="1"/>
        <v>19</v>
      </c>
      <c r="K18" s="90">
        <f t="shared" si="1"/>
        <v>526</v>
      </c>
    </row>
    <row r="19" spans="1:11" ht="15.75">
      <c r="A19" s="183" t="s">
        <v>209</v>
      </c>
      <c r="B19" s="184"/>
      <c r="C19" s="184"/>
      <c r="D19" s="184"/>
      <c r="E19" s="184"/>
      <c r="F19" s="91"/>
      <c r="G19" s="91"/>
      <c r="H19" s="91"/>
      <c r="I19" s="91"/>
      <c r="J19" s="91"/>
      <c r="K19" s="92"/>
    </row>
    <row r="20" spans="1:11" ht="47.25">
      <c r="A20" s="87"/>
      <c r="B20" s="124" t="s">
        <v>253</v>
      </c>
      <c r="C20" s="64" t="s">
        <v>239</v>
      </c>
      <c r="D20" s="64" t="s">
        <v>227</v>
      </c>
      <c r="E20" s="64" t="s">
        <v>240</v>
      </c>
      <c r="F20" s="50" t="s">
        <v>211</v>
      </c>
      <c r="G20" s="50">
        <v>6</v>
      </c>
      <c r="H20" s="50">
        <v>9</v>
      </c>
      <c r="I20" s="50" t="s">
        <v>211</v>
      </c>
      <c r="J20" s="50" t="s">
        <v>211</v>
      </c>
      <c r="K20" s="51">
        <v>15</v>
      </c>
    </row>
    <row r="21" spans="1:11" ht="63">
      <c r="A21" s="87"/>
      <c r="B21" s="124" t="s">
        <v>246</v>
      </c>
      <c r="C21" s="64" t="s">
        <v>228</v>
      </c>
      <c r="D21" s="64" t="s">
        <v>234</v>
      </c>
      <c r="E21" s="64" t="s">
        <v>240</v>
      </c>
      <c r="F21" s="50" t="s">
        <v>211</v>
      </c>
      <c r="G21" s="50" t="s">
        <v>211</v>
      </c>
      <c r="H21" s="52">
        <v>4</v>
      </c>
      <c r="I21" s="50" t="s">
        <v>211</v>
      </c>
      <c r="J21" s="50" t="s">
        <v>211</v>
      </c>
      <c r="K21" s="53">
        <v>4</v>
      </c>
    </row>
    <row r="22" spans="1:11" ht="110.25">
      <c r="A22" s="87"/>
      <c r="B22" s="125" t="s">
        <v>247</v>
      </c>
      <c r="C22" s="64" t="s">
        <v>229</v>
      </c>
      <c r="D22" s="64" t="s">
        <v>227</v>
      </c>
      <c r="E22" s="64" t="s">
        <v>237</v>
      </c>
      <c r="F22" s="52">
        <v>15</v>
      </c>
      <c r="G22" s="52">
        <v>15</v>
      </c>
      <c r="H22" s="52">
        <v>10</v>
      </c>
      <c r="I22" s="52">
        <v>19</v>
      </c>
      <c r="J22" s="52" t="s">
        <v>211</v>
      </c>
      <c r="K22" s="53">
        <v>59</v>
      </c>
    </row>
    <row r="23" spans="1:11" ht="31.5">
      <c r="A23" s="87"/>
      <c r="B23" s="125" t="s">
        <v>248</v>
      </c>
      <c r="C23" s="64" t="s">
        <v>230</v>
      </c>
      <c r="D23" s="64" t="s">
        <v>227</v>
      </c>
      <c r="E23" s="64" t="s">
        <v>237</v>
      </c>
      <c r="F23" s="52">
        <v>19</v>
      </c>
      <c r="G23" s="52">
        <v>18</v>
      </c>
      <c r="H23" s="52">
        <v>21</v>
      </c>
      <c r="I23" s="52" t="s">
        <v>211</v>
      </c>
      <c r="J23" s="52" t="s">
        <v>211</v>
      </c>
      <c r="K23" s="53">
        <v>58</v>
      </c>
    </row>
    <row r="24" spans="1:11" ht="94.5">
      <c r="A24" s="87"/>
      <c r="B24" s="125" t="s">
        <v>249</v>
      </c>
      <c r="C24" s="64" t="s">
        <v>231</v>
      </c>
      <c r="D24" s="64" t="s">
        <v>227</v>
      </c>
      <c r="E24" s="64" t="s">
        <v>237</v>
      </c>
      <c r="F24" s="52" t="s">
        <v>211</v>
      </c>
      <c r="G24" s="52" t="s">
        <v>211</v>
      </c>
      <c r="H24" s="52" t="s">
        <v>211</v>
      </c>
      <c r="I24" s="52">
        <v>9</v>
      </c>
      <c r="J24" s="52" t="s">
        <v>211</v>
      </c>
      <c r="K24" s="53">
        <v>9</v>
      </c>
    </row>
    <row r="25" spans="1:11" ht="31.5">
      <c r="A25" s="87"/>
      <c r="B25" s="125" t="s">
        <v>254</v>
      </c>
      <c r="C25" s="64" t="s">
        <v>236</v>
      </c>
      <c r="D25" s="64" t="s">
        <v>234</v>
      </c>
      <c r="E25" s="64" t="s">
        <v>237</v>
      </c>
      <c r="F25" s="52">
        <v>19</v>
      </c>
      <c r="G25" s="52">
        <v>20</v>
      </c>
      <c r="H25" s="52">
        <v>17</v>
      </c>
      <c r="I25" s="52">
        <v>15</v>
      </c>
      <c r="J25" s="52" t="s">
        <v>211</v>
      </c>
      <c r="K25" s="53">
        <v>71</v>
      </c>
    </row>
    <row r="26" spans="1:11" ht="47.25">
      <c r="A26" s="87"/>
      <c r="B26" s="125" t="s">
        <v>255</v>
      </c>
      <c r="C26" s="64" t="s">
        <v>238</v>
      </c>
      <c r="D26" s="64" t="s">
        <v>234</v>
      </c>
      <c r="E26" s="64" t="s">
        <v>237</v>
      </c>
      <c r="F26" s="52" t="s">
        <v>211</v>
      </c>
      <c r="G26" s="52" t="s">
        <v>211</v>
      </c>
      <c r="H26" s="52">
        <v>13</v>
      </c>
      <c r="I26" s="52">
        <v>9</v>
      </c>
      <c r="J26" s="52" t="s">
        <v>211</v>
      </c>
      <c r="K26" s="53">
        <v>22</v>
      </c>
    </row>
    <row r="27" spans="1:11" ht="78.75">
      <c r="A27" s="87"/>
      <c r="B27" s="125" t="s">
        <v>250</v>
      </c>
      <c r="C27" s="64" t="s">
        <v>232</v>
      </c>
      <c r="D27" s="64" t="s">
        <v>227</v>
      </c>
      <c r="E27" s="64" t="s">
        <v>237</v>
      </c>
      <c r="F27" s="52">
        <v>13</v>
      </c>
      <c r="G27" s="52">
        <v>12</v>
      </c>
      <c r="H27" s="52">
        <v>14</v>
      </c>
      <c r="I27" s="52">
        <v>24</v>
      </c>
      <c r="J27" s="52" t="s">
        <v>211</v>
      </c>
      <c r="K27" s="53">
        <v>63</v>
      </c>
    </row>
    <row r="28" spans="1:11" ht="16.5" thickBot="1">
      <c r="A28" s="185" t="s">
        <v>109</v>
      </c>
      <c r="B28" s="186"/>
      <c r="C28" s="186"/>
      <c r="D28" s="186"/>
      <c r="E28" s="187"/>
      <c r="F28" s="89">
        <f t="shared" ref="F28:K28" si="2">SUM(F20:F27)</f>
        <v>66</v>
      </c>
      <c r="G28" s="89">
        <f t="shared" si="2"/>
        <v>71</v>
      </c>
      <c r="H28" s="89">
        <f t="shared" si="2"/>
        <v>88</v>
      </c>
      <c r="I28" s="89">
        <f t="shared" si="2"/>
        <v>76</v>
      </c>
      <c r="J28" s="89">
        <f t="shared" si="2"/>
        <v>0</v>
      </c>
      <c r="K28" s="90">
        <f t="shared" si="2"/>
        <v>301</v>
      </c>
    </row>
    <row r="29" spans="1:11" ht="15.75">
      <c r="A29" s="183" t="s">
        <v>210</v>
      </c>
      <c r="B29" s="184"/>
      <c r="C29" s="184"/>
      <c r="D29" s="184"/>
      <c r="E29" s="184"/>
      <c r="F29" s="91"/>
      <c r="G29" s="91"/>
      <c r="H29" s="91"/>
      <c r="I29" s="91"/>
      <c r="J29" s="91"/>
      <c r="K29" s="92"/>
    </row>
    <row r="30" spans="1:11" ht="15.75">
      <c r="A30" s="87">
        <v>1</v>
      </c>
      <c r="B30" s="36"/>
      <c r="C30" s="36"/>
      <c r="D30" s="36"/>
      <c r="E30" s="36"/>
      <c r="F30" s="57"/>
      <c r="G30" s="57"/>
      <c r="H30" s="57"/>
      <c r="I30" s="57"/>
      <c r="J30" s="57"/>
      <c r="K30" s="53"/>
    </row>
    <row r="31" spans="1:11" ht="15.75">
      <c r="A31" s="87" t="s">
        <v>107</v>
      </c>
      <c r="B31" s="36"/>
      <c r="C31" s="36"/>
      <c r="D31" s="36"/>
      <c r="E31" s="36"/>
      <c r="F31" s="57"/>
      <c r="G31" s="57"/>
      <c r="H31" s="57"/>
      <c r="I31" s="57"/>
      <c r="J31" s="57"/>
      <c r="K31" s="53"/>
    </row>
    <row r="32" spans="1:11" ht="16.5" thickBot="1">
      <c r="A32" s="185" t="s">
        <v>110</v>
      </c>
      <c r="B32" s="186"/>
      <c r="C32" s="186"/>
      <c r="D32" s="186"/>
      <c r="E32" s="187"/>
      <c r="F32" s="93"/>
      <c r="G32" s="93"/>
      <c r="H32" s="93"/>
      <c r="I32" s="93"/>
      <c r="J32" s="93"/>
      <c r="K32" s="90"/>
    </row>
    <row r="33" spans="1:11" ht="27" customHeight="1">
      <c r="A33" s="174" t="s">
        <v>257</v>
      </c>
      <c r="B33" s="175"/>
      <c r="C33" s="175"/>
      <c r="D33" s="175"/>
      <c r="E33" s="175"/>
      <c r="F33" s="54">
        <f t="shared" ref="F33:K33" si="3">SUM(F18,F28)</f>
        <v>187</v>
      </c>
      <c r="G33" s="54">
        <f t="shared" si="3"/>
        <v>187</v>
      </c>
      <c r="H33" s="54">
        <f t="shared" si="3"/>
        <v>258</v>
      </c>
      <c r="I33" s="54">
        <f t="shared" si="3"/>
        <v>176</v>
      </c>
      <c r="J33" s="54">
        <f t="shared" si="3"/>
        <v>19</v>
      </c>
      <c r="K33" s="55">
        <f t="shared" si="3"/>
        <v>827</v>
      </c>
    </row>
    <row r="34" spans="1:11" ht="19.5" thickBot="1">
      <c r="A34" s="176" t="s">
        <v>111</v>
      </c>
      <c r="B34" s="177"/>
      <c r="C34" s="177"/>
      <c r="D34" s="177"/>
      <c r="E34" s="177"/>
      <c r="F34" s="80"/>
      <c r="G34" s="80"/>
      <c r="H34" s="80"/>
      <c r="I34" s="80"/>
      <c r="J34" s="80"/>
      <c r="K34" s="56">
        <f>SUM(K18,K28*0.1)</f>
        <v>556.1</v>
      </c>
    </row>
    <row r="35" spans="1:11" ht="29.25" customHeight="1">
      <c r="A35" s="178" t="s">
        <v>194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80"/>
    </row>
  </sheetData>
  <mergeCells count="19">
    <mergeCell ref="H1:K1"/>
    <mergeCell ref="A28:E28"/>
    <mergeCell ref="A4:A5"/>
    <mergeCell ref="B4:B5"/>
    <mergeCell ref="C4:C5"/>
    <mergeCell ref="D4:D5"/>
    <mergeCell ref="E4:E5"/>
    <mergeCell ref="A6:E6"/>
    <mergeCell ref="A8:E8"/>
    <mergeCell ref="A33:E33"/>
    <mergeCell ref="A34:E34"/>
    <mergeCell ref="A35:K35"/>
    <mergeCell ref="A3:K3"/>
    <mergeCell ref="A29:E29"/>
    <mergeCell ref="A32:E32"/>
    <mergeCell ref="A9:E9"/>
    <mergeCell ref="A18:E18"/>
    <mergeCell ref="A19:E19"/>
    <mergeCell ref="F4:K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O17"/>
  <sheetViews>
    <sheetView view="pageBreakPreview" zoomScaleNormal="90" zoomScaleSheetLayoutView="100" workbookViewId="0">
      <selection activeCell="Q15" sqref="Q15"/>
    </sheetView>
  </sheetViews>
  <sheetFormatPr defaultRowHeight="12.75"/>
  <cols>
    <col min="1" max="1" width="10.85546875" customWidth="1"/>
    <col min="2" max="2" width="15" customWidth="1"/>
    <col min="3" max="11" width="8.42578125" customWidth="1"/>
    <col min="12" max="12" width="7.7109375" customWidth="1"/>
    <col min="13" max="13" width="8" customWidth="1"/>
    <col min="14" max="14" width="8.42578125" customWidth="1"/>
    <col min="15" max="15" width="12.140625" customWidth="1"/>
  </cols>
  <sheetData>
    <row r="1" spans="1:15" ht="67.5" customHeight="1">
      <c r="M1" s="156" t="s">
        <v>241</v>
      </c>
      <c r="N1" s="157"/>
      <c r="O1" s="157"/>
    </row>
    <row r="2" spans="1:15">
      <c r="B2" t="s">
        <v>133</v>
      </c>
    </row>
    <row r="3" spans="1:15" ht="19.5" thickBot="1">
      <c r="A3" s="201" t="s">
        <v>114</v>
      </c>
      <c r="B3" s="201"/>
      <c r="C3" s="201"/>
      <c r="D3" s="201"/>
      <c r="E3" s="201"/>
      <c r="F3" s="201"/>
      <c r="G3" s="201"/>
      <c r="H3" s="201"/>
      <c r="I3" s="201"/>
      <c r="J3" s="202"/>
      <c r="K3" s="202"/>
      <c r="L3" s="202"/>
      <c r="M3" s="202"/>
      <c r="N3" s="202"/>
      <c r="O3" s="202"/>
    </row>
    <row r="4" spans="1:15" ht="58.5" customHeight="1">
      <c r="A4" s="213" t="s">
        <v>129</v>
      </c>
      <c r="B4" s="200" t="s">
        <v>130</v>
      </c>
      <c r="C4" s="200" t="s">
        <v>115</v>
      </c>
      <c r="D4" s="200"/>
      <c r="E4" s="216" t="s">
        <v>116</v>
      </c>
      <c r="F4" s="200" t="s">
        <v>117</v>
      </c>
      <c r="G4" s="200"/>
      <c r="H4" s="200"/>
      <c r="I4" s="200"/>
      <c r="J4" s="200"/>
      <c r="K4" s="200"/>
      <c r="L4" s="200"/>
      <c r="M4" s="200"/>
      <c r="N4" s="200" t="s">
        <v>118</v>
      </c>
      <c r="O4" s="203"/>
    </row>
    <row r="5" spans="1:15" ht="85.5" customHeight="1">
      <c r="A5" s="214"/>
      <c r="B5" s="206"/>
      <c r="C5" s="204" t="s">
        <v>119</v>
      </c>
      <c r="D5" s="206" t="s">
        <v>120</v>
      </c>
      <c r="E5" s="217"/>
      <c r="F5" s="206" t="s">
        <v>121</v>
      </c>
      <c r="G5" s="206"/>
      <c r="H5" s="206" t="s">
        <v>122</v>
      </c>
      <c r="I5" s="206"/>
      <c r="J5" s="206" t="s">
        <v>123</v>
      </c>
      <c r="K5" s="206"/>
      <c r="L5" s="210" t="s">
        <v>124</v>
      </c>
      <c r="M5" s="211"/>
      <c r="N5" s="204" t="s">
        <v>119</v>
      </c>
      <c r="O5" s="75" t="s">
        <v>125</v>
      </c>
    </row>
    <row r="6" spans="1:15" ht="60.75" customHeight="1" thickBot="1">
      <c r="A6" s="215"/>
      <c r="B6" s="207"/>
      <c r="C6" s="205"/>
      <c r="D6" s="207"/>
      <c r="E6" s="205"/>
      <c r="F6" s="46" t="s">
        <v>126</v>
      </c>
      <c r="G6" s="46" t="s">
        <v>127</v>
      </c>
      <c r="H6" s="46" t="s">
        <v>126</v>
      </c>
      <c r="I6" s="46" t="s">
        <v>127</v>
      </c>
      <c r="J6" s="46" t="s">
        <v>126</v>
      </c>
      <c r="K6" s="46" t="s">
        <v>127</v>
      </c>
      <c r="L6" s="46" t="s">
        <v>126</v>
      </c>
      <c r="M6" s="46" t="s">
        <v>127</v>
      </c>
      <c r="N6" s="212"/>
      <c r="O6" s="82" t="s">
        <v>128</v>
      </c>
    </row>
    <row r="7" spans="1:15" ht="31.5">
      <c r="A7" s="125" t="s">
        <v>245</v>
      </c>
      <c r="B7" s="64" t="s">
        <v>226</v>
      </c>
      <c r="C7" s="58">
        <v>45</v>
      </c>
      <c r="D7" s="58">
        <v>40</v>
      </c>
      <c r="E7" s="58">
        <v>45</v>
      </c>
      <c r="F7" s="58">
        <v>1</v>
      </c>
      <c r="G7" s="58">
        <v>1</v>
      </c>
      <c r="H7" s="58" t="s">
        <v>211</v>
      </c>
      <c r="I7" s="58" t="s">
        <v>211</v>
      </c>
      <c r="J7" s="58">
        <v>44</v>
      </c>
      <c r="K7" s="58">
        <v>44</v>
      </c>
      <c r="L7" s="58" t="s">
        <v>211</v>
      </c>
      <c r="M7" s="58" t="s">
        <v>211</v>
      </c>
      <c r="N7" s="58">
        <v>25</v>
      </c>
      <c r="O7" s="77">
        <v>25</v>
      </c>
    </row>
    <row r="8" spans="1:15" ht="94.5">
      <c r="A8" s="125" t="s">
        <v>246</v>
      </c>
      <c r="B8" s="64" t="s">
        <v>228</v>
      </c>
      <c r="C8" s="58">
        <v>52</v>
      </c>
      <c r="D8" s="58">
        <v>41</v>
      </c>
      <c r="E8" s="58">
        <v>52</v>
      </c>
      <c r="F8" s="58">
        <v>1</v>
      </c>
      <c r="G8" s="58">
        <v>1</v>
      </c>
      <c r="H8" s="58" t="s">
        <v>211</v>
      </c>
      <c r="I8" s="58" t="s">
        <v>211</v>
      </c>
      <c r="J8" s="58">
        <v>51</v>
      </c>
      <c r="K8" s="58">
        <v>51</v>
      </c>
      <c r="L8" s="58" t="s">
        <v>211</v>
      </c>
      <c r="M8" s="58" t="s">
        <v>211</v>
      </c>
      <c r="N8" s="58">
        <v>29</v>
      </c>
      <c r="O8" s="77">
        <v>29</v>
      </c>
    </row>
    <row r="9" spans="1:15" ht="173.25">
      <c r="A9" s="125" t="s">
        <v>247</v>
      </c>
      <c r="B9" s="64" t="s">
        <v>229</v>
      </c>
      <c r="C9" s="58">
        <v>54</v>
      </c>
      <c r="D9" s="58">
        <v>10</v>
      </c>
      <c r="E9" s="58">
        <v>1</v>
      </c>
      <c r="F9" s="58">
        <v>1</v>
      </c>
      <c r="G9" s="58">
        <v>54</v>
      </c>
      <c r="H9" s="58" t="s">
        <v>211</v>
      </c>
      <c r="I9" s="58" t="s">
        <v>211</v>
      </c>
      <c r="J9" s="58" t="s">
        <v>211</v>
      </c>
      <c r="K9" s="58" t="s">
        <v>211</v>
      </c>
      <c r="L9" s="58" t="s">
        <v>211</v>
      </c>
      <c r="M9" s="58" t="s">
        <v>211</v>
      </c>
      <c r="N9" s="58">
        <v>31</v>
      </c>
      <c r="O9" s="77">
        <v>31</v>
      </c>
    </row>
    <row r="10" spans="1:15" ht="47.25">
      <c r="A10" s="125" t="s">
        <v>248</v>
      </c>
      <c r="B10" s="64" t="s">
        <v>230</v>
      </c>
      <c r="C10" s="58">
        <v>26</v>
      </c>
      <c r="D10" s="58">
        <v>14</v>
      </c>
      <c r="E10" s="58">
        <v>1</v>
      </c>
      <c r="F10" s="58">
        <v>1</v>
      </c>
      <c r="G10" s="58">
        <v>26</v>
      </c>
      <c r="H10" s="58" t="s">
        <v>211</v>
      </c>
      <c r="I10" s="58" t="s">
        <v>211</v>
      </c>
      <c r="J10" s="58" t="s">
        <v>211</v>
      </c>
      <c r="K10" s="58" t="s">
        <v>211</v>
      </c>
      <c r="L10" s="58" t="s">
        <v>211</v>
      </c>
      <c r="M10" s="58" t="s">
        <v>211</v>
      </c>
      <c r="N10" s="58">
        <v>36</v>
      </c>
      <c r="O10" s="77">
        <v>36</v>
      </c>
    </row>
    <row r="11" spans="1:15" ht="110.25">
      <c r="A11" s="125" t="s">
        <v>249</v>
      </c>
      <c r="B11" s="64" t="s">
        <v>231</v>
      </c>
      <c r="C11" s="58">
        <v>9</v>
      </c>
      <c r="D11" s="58">
        <v>8</v>
      </c>
      <c r="E11" s="58">
        <v>1</v>
      </c>
      <c r="F11" s="58">
        <v>1</v>
      </c>
      <c r="G11" s="58">
        <v>9</v>
      </c>
      <c r="H11" s="58" t="s">
        <v>211</v>
      </c>
      <c r="I11" s="58" t="s">
        <v>211</v>
      </c>
      <c r="J11" s="58" t="s">
        <v>211</v>
      </c>
      <c r="K11" s="58" t="s">
        <v>211</v>
      </c>
      <c r="L11" s="58" t="s">
        <v>211</v>
      </c>
      <c r="M11" s="58" t="s">
        <v>211</v>
      </c>
      <c r="N11" s="58">
        <v>8</v>
      </c>
      <c r="O11" s="77">
        <v>8</v>
      </c>
    </row>
    <row r="12" spans="1:15" ht="110.25">
      <c r="A12" s="125" t="s">
        <v>250</v>
      </c>
      <c r="B12" s="64" t="s">
        <v>232</v>
      </c>
      <c r="C12" s="58">
        <v>45</v>
      </c>
      <c r="D12" s="58">
        <v>17</v>
      </c>
      <c r="E12" s="58">
        <v>1</v>
      </c>
      <c r="F12" s="58">
        <v>1</v>
      </c>
      <c r="G12" s="58">
        <v>45</v>
      </c>
      <c r="H12" s="58" t="s">
        <v>211</v>
      </c>
      <c r="I12" s="58" t="s">
        <v>211</v>
      </c>
      <c r="J12" s="58" t="s">
        <v>211</v>
      </c>
      <c r="K12" s="58" t="s">
        <v>211</v>
      </c>
      <c r="L12" s="58" t="s">
        <v>211</v>
      </c>
      <c r="M12" s="58" t="s">
        <v>211</v>
      </c>
      <c r="N12" s="58">
        <v>19</v>
      </c>
      <c r="O12" s="77">
        <v>19</v>
      </c>
    </row>
    <row r="13" spans="1:15" ht="47.25">
      <c r="A13" s="125" t="s">
        <v>251</v>
      </c>
      <c r="B13" s="64" t="s">
        <v>233</v>
      </c>
      <c r="C13" s="58">
        <v>41</v>
      </c>
      <c r="D13" s="58">
        <v>10</v>
      </c>
      <c r="E13" s="58">
        <v>27</v>
      </c>
      <c r="F13" s="58">
        <v>3</v>
      </c>
      <c r="G13" s="58">
        <v>3</v>
      </c>
      <c r="H13" s="58" t="s">
        <v>211</v>
      </c>
      <c r="I13" s="58" t="s">
        <v>211</v>
      </c>
      <c r="J13" s="58">
        <v>14</v>
      </c>
      <c r="K13" s="58">
        <v>28</v>
      </c>
      <c r="L13" s="58">
        <v>10</v>
      </c>
      <c r="M13" s="58">
        <v>10</v>
      </c>
      <c r="N13" s="58">
        <v>20</v>
      </c>
      <c r="O13" s="77">
        <v>20</v>
      </c>
    </row>
    <row r="14" spans="1:15" ht="63">
      <c r="A14" s="125" t="s">
        <v>252</v>
      </c>
      <c r="B14" s="64" t="s">
        <v>235</v>
      </c>
      <c r="C14" s="58">
        <v>60</v>
      </c>
      <c r="D14" s="58">
        <v>18</v>
      </c>
      <c r="E14" s="58">
        <v>59</v>
      </c>
      <c r="F14" s="58">
        <v>3</v>
      </c>
      <c r="G14" s="58">
        <v>3</v>
      </c>
      <c r="H14" s="58" t="s">
        <v>211</v>
      </c>
      <c r="I14" s="58" t="s">
        <v>211</v>
      </c>
      <c r="J14" s="58">
        <v>45</v>
      </c>
      <c r="K14" s="58">
        <v>46</v>
      </c>
      <c r="L14" s="58">
        <v>11</v>
      </c>
      <c r="M14" s="58">
        <v>11</v>
      </c>
      <c r="N14" s="58">
        <v>39</v>
      </c>
      <c r="O14" s="77">
        <v>39</v>
      </c>
    </row>
    <row r="15" spans="1:15" ht="56.25" customHeight="1" thickBot="1">
      <c r="A15" s="208" t="s">
        <v>258</v>
      </c>
      <c r="B15" s="209"/>
      <c r="C15" s="78">
        <f t="shared" ref="C15:O15" si="0">SUM(C7:C14)</f>
        <v>332</v>
      </c>
      <c r="D15" s="78">
        <f t="shared" si="0"/>
        <v>158</v>
      </c>
      <c r="E15" s="78">
        <f t="shared" si="0"/>
        <v>187</v>
      </c>
      <c r="F15" s="78">
        <f t="shared" si="0"/>
        <v>12</v>
      </c>
      <c r="G15" s="78">
        <f t="shared" si="0"/>
        <v>142</v>
      </c>
      <c r="H15" s="78">
        <f t="shared" si="0"/>
        <v>0</v>
      </c>
      <c r="I15" s="78">
        <f t="shared" si="0"/>
        <v>0</v>
      </c>
      <c r="J15" s="78">
        <f t="shared" si="0"/>
        <v>154</v>
      </c>
      <c r="K15" s="78">
        <f t="shared" si="0"/>
        <v>169</v>
      </c>
      <c r="L15" s="78">
        <f t="shared" si="0"/>
        <v>21</v>
      </c>
      <c r="M15" s="78">
        <f t="shared" si="0"/>
        <v>21</v>
      </c>
      <c r="N15" s="78">
        <f t="shared" si="0"/>
        <v>207</v>
      </c>
      <c r="O15" s="79">
        <f t="shared" si="0"/>
        <v>207</v>
      </c>
    </row>
    <row r="17" spans="1:2">
      <c r="A17" s="193"/>
      <c r="B17" s="193"/>
    </row>
  </sheetData>
  <mergeCells count="17">
    <mergeCell ref="E4:E6"/>
    <mergeCell ref="F4:M4"/>
    <mergeCell ref="M1:O1"/>
    <mergeCell ref="A3:O3"/>
    <mergeCell ref="A17:B17"/>
    <mergeCell ref="N4:O4"/>
    <mergeCell ref="C5:C6"/>
    <mergeCell ref="D5:D6"/>
    <mergeCell ref="F5:G5"/>
    <mergeCell ref="J5:K5"/>
    <mergeCell ref="A15:B15"/>
    <mergeCell ref="H5:I5"/>
    <mergeCell ref="L5:M5"/>
    <mergeCell ref="N5:N6"/>
    <mergeCell ref="A4:A6"/>
    <mergeCell ref="B4:B6"/>
    <mergeCell ref="C4:D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5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D32"/>
  <sheetViews>
    <sheetView view="pageBreakPreview" zoomScale="60" workbookViewId="0">
      <selection activeCell="C31" sqref="C31:C32"/>
    </sheetView>
  </sheetViews>
  <sheetFormatPr defaultRowHeight="12.75"/>
  <cols>
    <col min="1" max="1" width="6.140625" customWidth="1"/>
    <col min="2" max="2" width="47.140625" customWidth="1"/>
    <col min="3" max="3" width="14.42578125" customWidth="1"/>
    <col min="4" max="4" width="12.7109375" customWidth="1"/>
  </cols>
  <sheetData>
    <row r="1" spans="1:4" ht="60" customHeight="1">
      <c r="C1" s="157" t="s">
        <v>242</v>
      </c>
      <c r="D1" s="157"/>
    </row>
    <row r="2" spans="1:4">
      <c r="B2" t="s">
        <v>143</v>
      </c>
    </row>
    <row r="3" spans="1:4" ht="18.75">
      <c r="A3" s="181" t="s">
        <v>134</v>
      </c>
      <c r="B3" s="181"/>
      <c r="C3" s="181"/>
      <c r="D3" s="181"/>
    </row>
    <row r="4" spans="1:4" ht="16.5" thickBot="1">
      <c r="A4" s="2"/>
    </row>
    <row r="5" spans="1:4" ht="30" customHeight="1">
      <c r="A5" s="194" t="s">
        <v>95</v>
      </c>
      <c r="B5" s="227" t="s">
        <v>0</v>
      </c>
      <c r="C5" s="227" t="s">
        <v>155</v>
      </c>
      <c r="D5" s="227" t="s">
        <v>135</v>
      </c>
    </row>
    <row r="6" spans="1:4" ht="36" customHeight="1" thickBot="1">
      <c r="A6" s="229"/>
      <c r="B6" s="228"/>
      <c r="C6" s="228"/>
      <c r="D6" s="228"/>
    </row>
    <row r="7" spans="1:4" ht="15.75">
      <c r="A7" s="29" t="s">
        <v>2</v>
      </c>
      <c r="B7" s="30" t="s">
        <v>136</v>
      </c>
      <c r="C7" s="43">
        <v>22</v>
      </c>
      <c r="D7" s="45">
        <v>218</v>
      </c>
    </row>
    <row r="8" spans="1:4" ht="21.75" customHeight="1">
      <c r="A8" s="12" t="s">
        <v>4</v>
      </c>
      <c r="B8" s="6" t="s">
        <v>137</v>
      </c>
      <c r="C8" s="31">
        <v>11</v>
      </c>
      <c r="D8" s="149">
        <v>104</v>
      </c>
    </row>
    <row r="9" spans="1:4" ht="36" customHeight="1">
      <c r="A9" s="12" t="s">
        <v>5</v>
      </c>
      <c r="B9" s="3" t="s">
        <v>138</v>
      </c>
      <c r="C9" s="31">
        <v>1</v>
      </c>
      <c r="D9" s="149">
        <v>25</v>
      </c>
    </row>
    <row r="10" spans="1:4" ht="15.75">
      <c r="A10" s="12" t="s">
        <v>7</v>
      </c>
      <c r="B10" s="6" t="s">
        <v>139</v>
      </c>
      <c r="C10" s="31">
        <v>7</v>
      </c>
      <c r="D10" s="149">
        <v>96</v>
      </c>
    </row>
    <row r="11" spans="1:4" ht="15.75">
      <c r="A11" s="12" t="s">
        <v>9</v>
      </c>
      <c r="B11" s="6" t="s">
        <v>140</v>
      </c>
      <c r="C11" s="31">
        <v>7</v>
      </c>
      <c r="D11" s="149">
        <v>95</v>
      </c>
    </row>
    <row r="12" spans="1:4" ht="31.5">
      <c r="A12" s="218" t="s">
        <v>11</v>
      </c>
      <c r="B12" s="6" t="s">
        <v>172</v>
      </c>
      <c r="C12" s="31">
        <v>173</v>
      </c>
      <c r="D12" s="149">
        <v>12643</v>
      </c>
    </row>
    <row r="13" spans="1:4" ht="31.5">
      <c r="A13" s="219"/>
      <c r="B13" s="134" t="s">
        <v>259</v>
      </c>
      <c r="C13" s="31">
        <v>102</v>
      </c>
      <c r="D13" s="149">
        <v>6206</v>
      </c>
    </row>
    <row r="14" spans="1:4" ht="15.75">
      <c r="A14" s="219"/>
      <c r="B14" s="134" t="s">
        <v>260</v>
      </c>
      <c r="C14" s="31">
        <v>21</v>
      </c>
      <c r="D14" s="149">
        <v>2329</v>
      </c>
    </row>
    <row r="15" spans="1:4" ht="15.75">
      <c r="A15" s="219"/>
      <c r="B15" s="134" t="s">
        <v>261</v>
      </c>
      <c r="C15" s="31">
        <v>10</v>
      </c>
      <c r="D15" s="149">
        <v>2290</v>
      </c>
    </row>
    <row r="16" spans="1:4" ht="15.75">
      <c r="A16" s="219"/>
      <c r="B16" s="134" t="s">
        <v>262</v>
      </c>
      <c r="C16" s="31">
        <v>24</v>
      </c>
      <c r="D16" s="149">
        <v>977</v>
      </c>
    </row>
    <row r="17" spans="1:4" ht="15.75">
      <c r="A17" s="220"/>
      <c r="B17" s="134" t="s">
        <v>263</v>
      </c>
      <c r="C17" s="31">
        <v>17</v>
      </c>
      <c r="D17" s="149">
        <v>841</v>
      </c>
    </row>
    <row r="18" spans="1:4" ht="36" customHeight="1">
      <c r="A18" s="12" t="s">
        <v>13</v>
      </c>
      <c r="B18" s="6" t="s">
        <v>141</v>
      </c>
      <c r="C18" s="147"/>
      <c r="D18" s="149">
        <v>287</v>
      </c>
    </row>
    <row r="19" spans="1:4" ht="15.75">
      <c r="A19" s="60" t="s">
        <v>14</v>
      </c>
      <c r="B19" s="61" t="s">
        <v>142</v>
      </c>
      <c r="C19" s="148"/>
      <c r="D19" s="136">
        <v>2</v>
      </c>
    </row>
    <row r="20" spans="1:4" ht="32.25" customHeight="1">
      <c r="A20" s="221" t="s">
        <v>16</v>
      </c>
      <c r="B20" s="62" t="s">
        <v>173</v>
      </c>
      <c r="C20" s="150">
        <v>6</v>
      </c>
      <c r="D20" s="138">
        <v>156</v>
      </c>
    </row>
    <row r="21" spans="1:4" ht="15.75">
      <c r="A21" s="222"/>
      <c r="B21" s="10" t="s">
        <v>144</v>
      </c>
      <c r="C21" s="150">
        <v>4</v>
      </c>
      <c r="D21" s="138">
        <v>118</v>
      </c>
    </row>
    <row r="22" spans="1:4" ht="15.75">
      <c r="A22" s="222"/>
      <c r="B22" s="10" t="s">
        <v>145</v>
      </c>
      <c r="C22" s="150">
        <v>2</v>
      </c>
      <c r="D22" s="138">
        <v>38</v>
      </c>
    </row>
    <row r="23" spans="1:4" ht="15.75">
      <c r="A23" s="222"/>
      <c r="B23" s="10" t="s">
        <v>174</v>
      </c>
      <c r="C23" s="150" t="s">
        <v>211</v>
      </c>
      <c r="D23" s="138">
        <v>0</v>
      </c>
    </row>
    <row r="24" spans="1:4" ht="15.75">
      <c r="A24" s="223"/>
      <c r="B24" s="10" t="s">
        <v>146</v>
      </c>
      <c r="C24" s="150" t="s">
        <v>211</v>
      </c>
      <c r="D24" s="138">
        <v>0</v>
      </c>
    </row>
    <row r="25" spans="1:4" ht="47.25">
      <c r="A25" s="221" t="s">
        <v>18</v>
      </c>
      <c r="B25" s="62" t="s">
        <v>175</v>
      </c>
      <c r="C25" s="151"/>
      <c r="D25" s="138">
        <v>41</v>
      </c>
    </row>
    <row r="26" spans="1:4" ht="15.75">
      <c r="A26" s="222"/>
      <c r="B26" s="10" t="s">
        <v>144</v>
      </c>
      <c r="C26" s="151"/>
      <c r="D26" s="138">
        <v>22</v>
      </c>
    </row>
    <row r="27" spans="1:4" ht="15.75">
      <c r="A27" s="222"/>
      <c r="B27" s="10" t="s">
        <v>145</v>
      </c>
      <c r="C27" s="151"/>
      <c r="D27" s="138">
        <v>10</v>
      </c>
    </row>
    <row r="28" spans="1:4" ht="15.75">
      <c r="A28" s="222"/>
      <c r="B28" s="10" t="s">
        <v>174</v>
      </c>
      <c r="C28" s="151"/>
      <c r="D28" s="138">
        <v>6</v>
      </c>
    </row>
    <row r="29" spans="1:4" ht="15.75">
      <c r="A29" s="223"/>
      <c r="B29" s="10" t="s">
        <v>146</v>
      </c>
      <c r="C29" s="151"/>
      <c r="D29" s="138">
        <v>3</v>
      </c>
    </row>
    <row r="30" spans="1:4" ht="47.25">
      <c r="A30" s="224" t="s">
        <v>31</v>
      </c>
      <c r="B30" s="143" t="s">
        <v>154</v>
      </c>
      <c r="C30" s="152">
        <v>2</v>
      </c>
      <c r="D30" s="153" t="s">
        <v>211</v>
      </c>
    </row>
    <row r="31" spans="1:4" ht="25.5">
      <c r="A31" s="225"/>
      <c r="B31" s="10" t="s">
        <v>144</v>
      </c>
      <c r="C31" s="154">
        <v>1</v>
      </c>
      <c r="D31" s="144" t="s">
        <v>264</v>
      </c>
    </row>
    <row r="32" spans="1:4" ht="16.5" thickBot="1">
      <c r="A32" s="226"/>
      <c r="B32" s="142" t="s">
        <v>145</v>
      </c>
      <c r="C32" s="155">
        <v>1</v>
      </c>
      <c r="D32" s="76" t="s">
        <v>265</v>
      </c>
    </row>
  </sheetData>
  <mergeCells count="10">
    <mergeCell ref="A12:A17"/>
    <mergeCell ref="A20:A24"/>
    <mergeCell ref="A25:A29"/>
    <mergeCell ref="A30:A32"/>
    <mergeCell ref="C1:D1"/>
    <mergeCell ref="A3:D3"/>
    <mergeCell ref="B5:B6"/>
    <mergeCell ref="C5:C6"/>
    <mergeCell ref="D5:D6"/>
    <mergeCell ref="A5:A6"/>
  </mergeCells>
  <phoneticPr fontId="2" type="noConversion"/>
  <pageMargins left="0.75" right="0.75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0"/>
  <sheetViews>
    <sheetView view="pageBreakPreview" zoomScale="60" workbookViewId="0">
      <selection activeCell="J7" sqref="J7"/>
    </sheetView>
  </sheetViews>
  <sheetFormatPr defaultRowHeight="12.75"/>
  <cols>
    <col min="1" max="1" width="4.42578125" customWidth="1"/>
    <col min="2" max="2" width="50.28515625" customWidth="1"/>
    <col min="3" max="3" width="12.28515625" customWidth="1"/>
    <col min="4" max="4" width="13.85546875" customWidth="1"/>
  </cols>
  <sheetData>
    <row r="1" spans="1:4" ht="99.75" customHeight="1">
      <c r="C1" s="156" t="s">
        <v>243</v>
      </c>
      <c r="D1" s="156"/>
    </row>
    <row r="2" spans="1:4">
      <c r="B2" s="66" t="s">
        <v>157</v>
      </c>
    </row>
    <row r="3" spans="1:4" ht="24.75" customHeight="1" thickBot="1">
      <c r="B3" s="201" t="s">
        <v>159</v>
      </c>
      <c r="C3" s="230"/>
      <c r="D3" s="230"/>
    </row>
    <row r="4" spans="1:4" ht="33.75" customHeight="1" thickBot="1">
      <c r="A4" s="68" t="s">
        <v>95</v>
      </c>
      <c r="B4" s="59" t="s">
        <v>0</v>
      </c>
      <c r="C4" s="69" t="s">
        <v>76</v>
      </c>
      <c r="D4" s="70" t="s">
        <v>1</v>
      </c>
    </row>
    <row r="5" spans="1:4" ht="30.75" customHeight="1">
      <c r="A5" s="71">
        <v>1</v>
      </c>
      <c r="B5" s="72" t="s">
        <v>147</v>
      </c>
      <c r="C5" s="43" t="s">
        <v>78</v>
      </c>
      <c r="D5" s="145">
        <v>1</v>
      </c>
    </row>
    <row r="6" spans="1:4" ht="64.5" customHeight="1">
      <c r="A6" s="33">
        <v>2</v>
      </c>
      <c r="B6" s="3" t="s">
        <v>148</v>
      </c>
      <c r="C6" s="31" t="s">
        <v>78</v>
      </c>
      <c r="D6" s="138">
        <v>0</v>
      </c>
    </row>
    <row r="7" spans="1:4" ht="47.25" customHeight="1">
      <c r="A7" s="33">
        <v>3</v>
      </c>
      <c r="B7" s="64" t="s">
        <v>153</v>
      </c>
      <c r="C7" s="31" t="s">
        <v>78</v>
      </c>
      <c r="D7" s="138">
        <v>227</v>
      </c>
    </row>
    <row r="8" spans="1:4" ht="46.5" customHeight="1">
      <c r="A8" s="33">
        <v>4</v>
      </c>
      <c r="B8" s="65" t="s">
        <v>151</v>
      </c>
      <c r="C8" s="31" t="s">
        <v>78</v>
      </c>
      <c r="D8" s="138">
        <v>1</v>
      </c>
    </row>
    <row r="9" spans="1:4" ht="33" customHeight="1">
      <c r="A9" s="33">
        <v>5</v>
      </c>
      <c r="B9" s="3" t="s">
        <v>152</v>
      </c>
      <c r="C9" s="31" t="s">
        <v>78</v>
      </c>
      <c r="D9" s="138">
        <v>63</v>
      </c>
    </row>
    <row r="10" spans="1:4" ht="49.5" customHeight="1" thickBot="1">
      <c r="A10" s="67">
        <v>6</v>
      </c>
      <c r="B10" s="106" t="s">
        <v>158</v>
      </c>
      <c r="C10" s="107" t="s">
        <v>197</v>
      </c>
      <c r="D10" s="146">
        <v>10</v>
      </c>
    </row>
  </sheetData>
  <mergeCells count="2">
    <mergeCell ref="C1:D1"/>
    <mergeCell ref="B3:D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J9"/>
  <sheetViews>
    <sheetView tabSelected="1" view="pageBreakPreview" zoomScale="60" workbookViewId="0">
      <selection activeCell="F14" sqref="F14"/>
    </sheetView>
  </sheetViews>
  <sheetFormatPr defaultRowHeight="12.75"/>
  <cols>
    <col min="1" max="1" width="11" customWidth="1"/>
    <col min="2" max="2" width="13.7109375" customWidth="1"/>
    <col min="3" max="3" width="11.5703125" customWidth="1"/>
    <col min="4" max="4" width="17.7109375" customWidth="1"/>
    <col min="5" max="5" width="10.5703125" customWidth="1"/>
    <col min="6" max="6" width="11" customWidth="1"/>
    <col min="7" max="7" width="13.140625" customWidth="1"/>
    <col min="8" max="8" width="13.28515625" customWidth="1"/>
    <col min="9" max="9" width="16.28515625" customWidth="1"/>
    <col min="10" max="10" width="12" customWidth="1"/>
  </cols>
  <sheetData>
    <row r="1" spans="1:10" ht="71.25" customHeight="1">
      <c r="H1" s="156" t="s">
        <v>244</v>
      </c>
      <c r="I1" s="157"/>
      <c r="J1" s="157"/>
    </row>
    <row r="2" spans="1:10">
      <c r="A2" s="193" t="s">
        <v>171</v>
      </c>
      <c r="B2" s="193"/>
    </row>
    <row r="3" spans="1:10" ht="18.75">
      <c r="A3" s="73"/>
      <c r="B3" s="234" t="s">
        <v>160</v>
      </c>
      <c r="C3" s="234"/>
      <c r="D3" s="234"/>
      <c r="E3" s="234"/>
      <c r="F3" s="234"/>
      <c r="G3" s="234"/>
      <c r="H3" s="234"/>
      <c r="I3" s="234"/>
      <c r="J3" s="73"/>
    </row>
    <row r="4" spans="1:10" ht="13.5" thickBot="1">
      <c r="A4" s="235"/>
      <c r="B4" s="235"/>
      <c r="C4" s="235"/>
      <c r="D4" s="235"/>
      <c r="E4" s="235"/>
      <c r="F4" s="73"/>
      <c r="G4" s="73"/>
      <c r="H4" s="73"/>
      <c r="I4" s="73"/>
      <c r="J4" s="73"/>
    </row>
    <row r="5" spans="1:10" ht="41.25" customHeight="1">
      <c r="A5" s="236" t="s">
        <v>161</v>
      </c>
      <c r="B5" s="237"/>
      <c r="C5" s="237"/>
      <c r="D5" s="237"/>
      <c r="E5" s="237"/>
      <c r="F5" s="237"/>
      <c r="G5" s="238"/>
      <c r="H5" s="239" t="s">
        <v>162</v>
      </c>
      <c r="I5" s="237"/>
      <c r="J5" s="240"/>
    </row>
    <row r="6" spans="1:10" ht="15.75">
      <c r="A6" s="241" t="s">
        <v>163</v>
      </c>
      <c r="B6" s="231" t="s">
        <v>125</v>
      </c>
      <c r="C6" s="232"/>
      <c r="D6" s="232"/>
      <c r="E6" s="232"/>
      <c r="F6" s="232"/>
      <c r="G6" s="233"/>
      <c r="H6" s="243" t="s">
        <v>164</v>
      </c>
      <c r="I6" s="243" t="s">
        <v>190</v>
      </c>
      <c r="J6" s="245" t="s">
        <v>191</v>
      </c>
    </row>
    <row r="7" spans="1:10" ht="22.5" customHeight="1">
      <c r="A7" s="242"/>
      <c r="B7" s="231" t="s">
        <v>165</v>
      </c>
      <c r="C7" s="232"/>
      <c r="D7" s="233"/>
      <c r="E7" s="231" t="s">
        <v>166</v>
      </c>
      <c r="F7" s="232"/>
      <c r="G7" s="233"/>
      <c r="H7" s="244"/>
      <c r="I7" s="244"/>
      <c r="J7" s="246"/>
    </row>
    <row r="8" spans="1:10" ht="99" customHeight="1" thickBot="1">
      <c r="A8" s="242"/>
      <c r="B8" s="32" t="s">
        <v>188</v>
      </c>
      <c r="C8" s="32" t="s">
        <v>167</v>
      </c>
      <c r="D8" s="32" t="s">
        <v>189</v>
      </c>
      <c r="E8" s="32" t="s">
        <v>168</v>
      </c>
      <c r="F8" s="32" t="s">
        <v>169</v>
      </c>
      <c r="G8" s="32" t="s">
        <v>170</v>
      </c>
      <c r="H8" s="244"/>
      <c r="I8" s="244"/>
      <c r="J8" s="246"/>
    </row>
    <row r="9" spans="1:10" ht="13.5" thickBot="1">
      <c r="A9" s="129">
        <v>925.5</v>
      </c>
      <c r="B9" s="130">
        <v>266</v>
      </c>
      <c r="C9" s="130" t="s">
        <v>211</v>
      </c>
      <c r="D9" s="130">
        <v>17</v>
      </c>
      <c r="E9" s="130" t="s">
        <v>211</v>
      </c>
      <c r="F9" s="130" t="s">
        <v>211</v>
      </c>
      <c r="G9" s="130">
        <v>642.5</v>
      </c>
      <c r="H9" s="130">
        <v>435.77</v>
      </c>
      <c r="I9" s="130" t="s">
        <v>211</v>
      </c>
      <c r="J9" s="131">
        <v>484.91</v>
      </c>
    </row>
  </sheetData>
  <mergeCells count="13">
    <mergeCell ref="H1:J1"/>
    <mergeCell ref="A2:B2"/>
    <mergeCell ref="E7:G7"/>
    <mergeCell ref="B3:I3"/>
    <mergeCell ref="A4:E4"/>
    <mergeCell ref="A5:G5"/>
    <mergeCell ref="H5:J5"/>
    <mergeCell ref="A6:A8"/>
    <mergeCell ref="B6:G6"/>
    <mergeCell ref="H6:H8"/>
    <mergeCell ref="I6:I8"/>
    <mergeCell ref="J6:J8"/>
    <mergeCell ref="B7:D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Мат-тех база</vt:lpstr>
      <vt:lpstr>Состав преподавателей</vt:lpstr>
      <vt:lpstr>Контингент</vt:lpstr>
      <vt:lpstr>Структура</vt:lpstr>
      <vt:lpstr>Практика</vt:lpstr>
      <vt:lpstr>Воспитательная работа</vt:lpstr>
      <vt:lpstr>СоцПрофРабота</vt:lpstr>
      <vt:lpstr>Внебюджет</vt:lpstr>
      <vt:lpstr>Практика!Область_печати</vt:lpstr>
    </vt:vector>
  </TitlesOfParts>
  <Company>TMexK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</dc:creator>
  <cp:lastModifiedBy>Your User Name</cp:lastModifiedBy>
  <cp:lastPrinted>2015-07-08T05:11:34Z</cp:lastPrinted>
  <dcterms:created xsi:type="dcterms:W3CDTF">2005-07-11T09:11:17Z</dcterms:created>
  <dcterms:modified xsi:type="dcterms:W3CDTF">2015-07-08T05:11:43Z</dcterms:modified>
</cp:coreProperties>
</file>